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 Ritendra\01 LCLS-II\19. Commissioning\02 Commissioning Plan\04 LCLS II CP\01 Schedule\"/>
    </mc:Choice>
  </mc:AlternateContent>
  <bookViews>
    <workbookView xWindow="0" yWindow="135" windowWidth="15300" windowHeight="9285"/>
  </bookViews>
  <sheets>
    <sheet name="CP1" sheetId="4" r:id="rId1"/>
    <sheet name="CP1 + CP2" sheetId="5" r:id="rId2"/>
    <sheet name="CP2" sheetId="1" r:id="rId3"/>
  </sheets>
  <calcPr calcId="162913"/>
</workbook>
</file>

<file path=xl/calcChain.xml><?xml version="1.0" encoding="utf-8"?>
<calcChain xmlns="http://schemas.openxmlformats.org/spreadsheetml/2006/main">
  <c r="E128" i="5" l="1"/>
  <c r="E127" i="5"/>
  <c r="E132" i="5" s="1"/>
  <c r="CH38" i="5" l="1"/>
  <c r="CH37" i="5"/>
  <c r="CH42" i="5"/>
  <c r="E70" i="4"/>
  <c r="CJ21" i="5" l="1"/>
  <c r="CJ19" i="5"/>
  <c r="BQ109" i="5" l="1"/>
  <c r="BR109" i="5"/>
  <c r="BS109" i="5"/>
  <c r="BT109" i="5"/>
  <c r="BX109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U109" i="5" s="1"/>
  <c r="BV108" i="5"/>
  <c r="BV109" i="5" s="1"/>
  <c r="BW108" i="5"/>
  <c r="BW109" i="5" s="1"/>
  <c r="BX108" i="5"/>
  <c r="BB108" i="5"/>
  <c r="BH108" i="5"/>
  <c r="BI108" i="5"/>
  <c r="BJ56" i="5"/>
  <c r="BJ109" i="5" s="1"/>
  <c r="BK56" i="5"/>
  <c r="BK109" i="5" s="1"/>
  <c r="BL56" i="5"/>
  <c r="BM56" i="5"/>
  <c r="BN56" i="5"/>
  <c r="BN109" i="5" s="1"/>
  <c r="BO56" i="5"/>
  <c r="BO109" i="5" s="1"/>
  <c r="BP56" i="5"/>
  <c r="BP109" i="5" s="1"/>
  <c r="BC56" i="5"/>
  <c r="BC109" i="5" s="1"/>
  <c r="BD56" i="5"/>
  <c r="BE56" i="5"/>
  <c r="BE109" i="5" s="1"/>
  <c r="BF56" i="5"/>
  <c r="BG56" i="5"/>
  <c r="BH56" i="5"/>
  <c r="BI56" i="5"/>
  <c r="BG108" i="5"/>
  <c r="BF108" i="5"/>
  <c r="BE108" i="5"/>
  <c r="BD108" i="5"/>
  <c r="BC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I108" i="5"/>
  <c r="J100" i="5"/>
  <c r="K100" i="5" s="1"/>
  <c r="J98" i="5"/>
  <c r="K98" i="5" s="1"/>
  <c r="L98" i="5" s="1"/>
  <c r="M98" i="5" s="1"/>
  <c r="N98" i="5" s="1"/>
  <c r="O98" i="5" s="1"/>
  <c r="P98" i="5" s="1"/>
  <c r="Q98" i="5" s="1"/>
  <c r="R98" i="5" s="1"/>
  <c r="S98" i="5" s="1"/>
  <c r="T98" i="5" s="1"/>
  <c r="U98" i="5" s="1"/>
  <c r="V98" i="5" s="1"/>
  <c r="W98" i="5" s="1"/>
  <c r="X98" i="5" s="1"/>
  <c r="Y98" i="5" s="1"/>
  <c r="Z98" i="5" s="1"/>
  <c r="AA98" i="5" s="1"/>
  <c r="AB98" i="5" s="1"/>
  <c r="AC98" i="5" s="1"/>
  <c r="AD98" i="5" s="1"/>
  <c r="AE98" i="5" s="1"/>
  <c r="AF98" i="5" s="1"/>
  <c r="AG98" i="5" s="1"/>
  <c r="AH98" i="5" s="1"/>
  <c r="AI98" i="5" s="1"/>
  <c r="AJ98" i="5" s="1"/>
  <c r="AK98" i="5" s="1"/>
  <c r="AL98" i="5" s="1"/>
  <c r="AM98" i="5" s="1"/>
  <c r="AN98" i="5" s="1"/>
  <c r="AO98" i="5" s="1"/>
  <c r="AP98" i="5" s="1"/>
  <c r="AQ98" i="5" s="1"/>
  <c r="AR98" i="5" s="1"/>
  <c r="AS98" i="5" s="1"/>
  <c r="AT98" i="5" s="1"/>
  <c r="AU98" i="5" s="1"/>
  <c r="AV98" i="5" s="1"/>
  <c r="AW98" i="5" s="1"/>
  <c r="AX98" i="5" s="1"/>
  <c r="AY98" i="5" s="1"/>
  <c r="AZ98" i="5" s="1"/>
  <c r="BA98" i="5" s="1"/>
  <c r="BB98" i="5" s="1"/>
  <c r="BC98" i="5" s="1"/>
  <c r="BD98" i="5" s="1"/>
  <c r="BE98" i="5" s="1"/>
  <c r="BF98" i="5" s="1"/>
  <c r="BG98" i="5" s="1"/>
  <c r="BH98" i="5" s="1"/>
  <c r="BI98" i="5" s="1"/>
  <c r="BJ98" i="5" s="1"/>
  <c r="BK98" i="5" s="1"/>
  <c r="BL98" i="5" s="1"/>
  <c r="BM98" i="5" s="1"/>
  <c r="BN98" i="5" s="1"/>
  <c r="BO98" i="5" s="1"/>
  <c r="BP98" i="5" s="1"/>
  <c r="BQ98" i="5" s="1"/>
  <c r="BR98" i="5" s="1"/>
  <c r="BS98" i="5" s="1"/>
  <c r="BT98" i="5" s="1"/>
  <c r="BU98" i="5" s="1"/>
  <c r="BV98" i="5" s="1"/>
  <c r="BW98" i="5" s="1"/>
  <c r="BX98" i="5" s="1"/>
  <c r="BY98" i="5" s="1"/>
  <c r="BZ98" i="5" s="1"/>
  <c r="CH20" i="5"/>
  <c r="CJ20" i="5" s="1"/>
  <c r="CH18" i="5"/>
  <c r="CJ18" i="5" s="1"/>
  <c r="CH17" i="5"/>
  <c r="CJ17" i="5" s="1"/>
  <c r="CH16" i="5"/>
  <c r="CJ16" i="5" s="1"/>
  <c r="CH15" i="5"/>
  <c r="CJ15" i="5" s="1"/>
  <c r="CH13" i="5"/>
  <c r="CH14" i="5" s="1"/>
  <c r="CJ14" i="5" s="1"/>
  <c r="BB56" i="5"/>
  <c r="BA56" i="5"/>
  <c r="BA109" i="5" s="1"/>
  <c r="AZ56" i="5"/>
  <c r="AZ109" i="5" s="1"/>
  <c r="AY56" i="5"/>
  <c r="AY109" i="5" s="1"/>
  <c r="AX56" i="5"/>
  <c r="AX109" i="5" s="1"/>
  <c r="AW56" i="5"/>
  <c r="AW109" i="5" s="1"/>
  <c r="AV56" i="5"/>
  <c r="AU56" i="5"/>
  <c r="AT56" i="5"/>
  <c r="AT109" i="5" s="1"/>
  <c r="AS56" i="5"/>
  <c r="AS109" i="5" s="1"/>
  <c r="AR56" i="5"/>
  <c r="AR109" i="5" s="1"/>
  <c r="AQ56" i="5"/>
  <c r="AQ109" i="5" s="1"/>
  <c r="AP56" i="5"/>
  <c r="AP109" i="5" s="1"/>
  <c r="AO56" i="5"/>
  <c r="AO109" i="5" s="1"/>
  <c r="AN56" i="5"/>
  <c r="AM56" i="5"/>
  <c r="AL56" i="5"/>
  <c r="AL109" i="5" s="1"/>
  <c r="AK56" i="5"/>
  <c r="AK109" i="5" s="1"/>
  <c r="AJ56" i="5"/>
  <c r="AJ109" i="5" s="1"/>
  <c r="AI56" i="5"/>
  <c r="AI109" i="5" s="1"/>
  <c r="AH56" i="5"/>
  <c r="AH109" i="5" s="1"/>
  <c r="AG56" i="5"/>
  <c r="AG109" i="5" s="1"/>
  <c r="AF56" i="5"/>
  <c r="AE56" i="5"/>
  <c r="AD56" i="5"/>
  <c r="AD109" i="5" s="1"/>
  <c r="AC56" i="5"/>
  <c r="AC109" i="5" s="1"/>
  <c r="AB56" i="5"/>
  <c r="AB109" i="5" s="1"/>
  <c r="AA56" i="5"/>
  <c r="AA109" i="5" s="1"/>
  <c r="Z56" i="5"/>
  <c r="Z109" i="5" s="1"/>
  <c r="Y56" i="5"/>
  <c r="Y109" i="5" s="1"/>
  <c r="X56" i="5"/>
  <c r="W56" i="5"/>
  <c r="V56" i="5"/>
  <c r="V109" i="5" s="1"/>
  <c r="U56" i="5"/>
  <c r="U109" i="5" s="1"/>
  <c r="T56" i="5"/>
  <c r="T109" i="5" s="1"/>
  <c r="S56" i="5"/>
  <c r="S109" i="5" s="1"/>
  <c r="R56" i="5"/>
  <c r="R109" i="5" s="1"/>
  <c r="Q56" i="5"/>
  <c r="Q109" i="5" s="1"/>
  <c r="P56" i="5"/>
  <c r="O56" i="5"/>
  <c r="N56" i="5"/>
  <c r="N109" i="5" s="1"/>
  <c r="M56" i="5"/>
  <c r="L56" i="5"/>
  <c r="K56" i="5"/>
  <c r="J56" i="5"/>
  <c r="E56" i="5"/>
  <c r="E109" i="5" s="1"/>
  <c r="F48" i="5"/>
  <c r="G48" i="5" s="1"/>
  <c r="F46" i="5"/>
  <c r="G46" i="5" s="1"/>
  <c r="H46" i="5" s="1"/>
  <c r="I46" i="5" s="1"/>
  <c r="J46" i="5" s="1"/>
  <c r="K46" i="5" s="1"/>
  <c r="L46" i="5" s="1"/>
  <c r="M46" i="5" s="1"/>
  <c r="N46" i="5" s="1"/>
  <c r="O46" i="5" s="1"/>
  <c r="P46" i="5" s="1"/>
  <c r="Q46" i="5" s="1"/>
  <c r="R46" i="5" s="1"/>
  <c r="S46" i="5" s="1"/>
  <c r="T46" i="5" s="1"/>
  <c r="U46" i="5" s="1"/>
  <c r="V46" i="5" s="1"/>
  <c r="W46" i="5" s="1"/>
  <c r="X46" i="5" s="1"/>
  <c r="Y46" i="5" s="1"/>
  <c r="Z46" i="5" s="1"/>
  <c r="AA46" i="5" s="1"/>
  <c r="AB46" i="5" s="1"/>
  <c r="AC46" i="5" s="1"/>
  <c r="AD46" i="5" s="1"/>
  <c r="AE46" i="5" s="1"/>
  <c r="AF46" i="5" s="1"/>
  <c r="AG46" i="5" s="1"/>
  <c r="AH46" i="5" s="1"/>
  <c r="AI46" i="5" s="1"/>
  <c r="AJ46" i="5" s="1"/>
  <c r="AK46" i="5" s="1"/>
  <c r="AL46" i="5" s="1"/>
  <c r="AM46" i="5" s="1"/>
  <c r="AN46" i="5" s="1"/>
  <c r="AO46" i="5" s="1"/>
  <c r="AP46" i="5" s="1"/>
  <c r="AQ46" i="5" s="1"/>
  <c r="AR46" i="5" s="1"/>
  <c r="AS46" i="5" s="1"/>
  <c r="AT46" i="5" s="1"/>
  <c r="AU46" i="5" s="1"/>
  <c r="AV46" i="5" s="1"/>
  <c r="AW46" i="5" s="1"/>
  <c r="AX46" i="5" s="1"/>
  <c r="AY46" i="5" s="1"/>
  <c r="AZ46" i="5" s="1"/>
  <c r="BA46" i="5" s="1"/>
  <c r="BB46" i="5" s="1"/>
  <c r="BC46" i="5" s="1"/>
  <c r="BD46" i="5" s="1"/>
  <c r="BE46" i="5" s="1"/>
  <c r="BF46" i="5" s="1"/>
  <c r="BG46" i="5" s="1"/>
  <c r="BH46" i="5" s="1"/>
  <c r="BI46" i="5" s="1"/>
  <c r="BJ46" i="5" s="1"/>
  <c r="BK46" i="5" s="1"/>
  <c r="BL46" i="5" s="1"/>
  <c r="BM46" i="5" s="1"/>
  <c r="BN46" i="5" s="1"/>
  <c r="BO46" i="5" s="1"/>
  <c r="BP46" i="5" s="1"/>
  <c r="BP10" i="4"/>
  <c r="BP4" i="4"/>
  <c r="BD109" i="5" l="1"/>
  <c r="BI109" i="5"/>
  <c r="BB109" i="5"/>
  <c r="BH109" i="5"/>
  <c r="O109" i="5"/>
  <c r="W109" i="5"/>
  <c r="AE109" i="5"/>
  <c r="AM109" i="5"/>
  <c r="AU109" i="5"/>
  <c r="BG109" i="5"/>
  <c r="BM109" i="5"/>
  <c r="P109" i="5"/>
  <c r="X109" i="5"/>
  <c r="AF109" i="5"/>
  <c r="AN109" i="5"/>
  <c r="AV109" i="5"/>
  <c r="BF109" i="5"/>
  <c r="BL109" i="5"/>
  <c r="F56" i="5"/>
  <c r="F109" i="5" s="1"/>
  <c r="K108" i="5"/>
  <c r="K109" i="5" s="1"/>
  <c r="L100" i="5"/>
  <c r="J108" i="5"/>
  <c r="J109" i="5" s="1"/>
  <c r="H48" i="5"/>
  <c r="G56" i="5"/>
  <c r="G109" i="5" s="1"/>
  <c r="M100" i="5" l="1"/>
  <c r="M108" i="5" s="1"/>
  <c r="M109" i="5" s="1"/>
  <c r="L108" i="5"/>
  <c r="L109" i="5" s="1"/>
  <c r="H56" i="5"/>
  <c r="H109" i="5" s="1"/>
  <c r="I48" i="5"/>
  <c r="I56" i="5" s="1"/>
  <c r="I109" i="5" s="1"/>
  <c r="BC54" i="1" l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E54" i="1"/>
  <c r="F46" i="1"/>
  <c r="G46" i="1" s="1"/>
  <c r="F44" i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E56" i="4"/>
  <c r="F46" i="4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AB46" i="4" s="1"/>
  <c r="AC46" i="4" s="1"/>
  <c r="AD46" i="4" s="1"/>
  <c r="AE46" i="4" s="1"/>
  <c r="AF46" i="4" s="1"/>
  <c r="AG46" i="4" s="1"/>
  <c r="AH46" i="4" s="1"/>
  <c r="AI46" i="4" s="1"/>
  <c r="AJ46" i="4" s="1"/>
  <c r="AK46" i="4" s="1"/>
  <c r="AL46" i="4" s="1"/>
  <c r="AM46" i="4" s="1"/>
  <c r="AN46" i="4" s="1"/>
  <c r="AO46" i="4" s="1"/>
  <c r="AP46" i="4" s="1"/>
  <c r="AQ46" i="4" s="1"/>
  <c r="AR46" i="4" s="1"/>
  <c r="AS46" i="4" s="1"/>
  <c r="AT46" i="4" s="1"/>
  <c r="AU46" i="4" s="1"/>
  <c r="AV46" i="4" s="1"/>
  <c r="AW46" i="4" s="1"/>
  <c r="AX46" i="4" s="1"/>
  <c r="AY46" i="4" s="1"/>
  <c r="AZ46" i="4" s="1"/>
  <c r="BA46" i="4" s="1"/>
  <c r="BB46" i="4" s="1"/>
  <c r="BC46" i="4" s="1"/>
  <c r="BD46" i="4" s="1"/>
  <c r="BE46" i="4" s="1"/>
  <c r="BF46" i="4" s="1"/>
  <c r="BG46" i="4" s="1"/>
  <c r="BH46" i="4" s="1"/>
  <c r="BI46" i="4" s="1"/>
  <c r="BJ46" i="4" s="1"/>
  <c r="F48" i="4"/>
  <c r="G48" i="4" s="1"/>
  <c r="H48" i="4" s="1"/>
  <c r="I48" i="4" s="1"/>
  <c r="I56" i="4" s="1"/>
  <c r="F54" i="1" l="1"/>
  <c r="H56" i="4"/>
  <c r="G56" i="4"/>
  <c r="F56" i="4"/>
  <c r="H46" i="1"/>
  <c r="G54" i="1"/>
  <c r="I46" i="1" l="1"/>
  <c r="I54" i="1" s="1"/>
  <c r="H54" i="1"/>
</calcChain>
</file>

<file path=xl/sharedStrings.xml><?xml version="1.0" encoding="utf-8"?>
<sst xmlns="http://schemas.openxmlformats.org/spreadsheetml/2006/main" count="1787" uniqueCount="190">
  <si>
    <t>Installation</t>
  </si>
  <si>
    <t>Air Compressor</t>
  </si>
  <si>
    <t>Cooling Water System (79621-0000)</t>
  </si>
  <si>
    <t>Recovery Compressor</t>
  </si>
  <si>
    <t>Gas Analyzers</t>
  </si>
  <si>
    <t>Helium Purifier</t>
  </si>
  <si>
    <t>Helium Gas Storage Tank</t>
  </si>
  <si>
    <t>Electrical Checks</t>
  </si>
  <si>
    <t>Instrumentation &amp; Control Checks</t>
  </si>
  <si>
    <t>Mechanical Checks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</si>
  <si>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</si>
  <si>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</si>
  <si>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</si>
  <si>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</si>
  <si>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</si>
  <si>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</si>
  <si>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</si>
  <si>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</si>
  <si>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</si>
  <si>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</si>
  <si>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</si>
  <si>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</si>
  <si>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</si>
  <si>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</si>
  <si>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</si>
  <si>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</si>
  <si>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</si>
  <si>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</si>
  <si>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</si>
  <si>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Oil Processor</t>
  </si>
  <si>
    <t>Motor Control Center</t>
  </si>
  <si>
    <t>Adsorbers</t>
  </si>
  <si>
    <t>Helium Compressor</t>
  </si>
  <si>
    <t>Oil Removal System</t>
  </si>
  <si>
    <t>Oil Management System</t>
  </si>
  <si>
    <t>Secondary Cooling Water Loop</t>
  </si>
  <si>
    <t>Insulation Vacuum System</t>
  </si>
  <si>
    <t>Helium Filling and Cleanup</t>
  </si>
  <si>
    <t>UCB - Heat Exchangers</t>
  </si>
  <si>
    <t>LCB - Heat Exchangers &amp; Turbines</t>
  </si>
  <si>
    <t>Liquid Helium Dewar - 10 kL</t>
  </si>
  <si>
    <t>Test Heater</t>
  </si>
  <si>
    <t xml:space="preserve">Guard Vacuum </t>
  </si>
  <si>
    <t>Magnetic Bearing Tuning</t>
  </si>
  <si>
    <t>Cold Compressor + 2 K CB</t>
  </si>
  <si>
    <t>Interface - CAN A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</si>
  <si>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</si>
  <si>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</si>
  <si>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</si>
  <si>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</si>
  <si>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</si>
  <si>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</si>
  <si>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</si>
  <si>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</si>
  <si>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</si>
  <si>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</si>
  <si>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</si>
  <si>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</si>
  <si>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</si>
  <si>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</si>
  <si>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</si>
  <si>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</si>
  <si>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</si>
  <si>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</si>
  <si>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</si>
  <si>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</si>
  <si>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</si>
  <si>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</si>
  <si>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</si>
  <si>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</si>
  <si>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</si>
  <si>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</si>
  <si>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</si>
  <si>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</si>
  <si>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</si>
  <si>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</si>
  <si>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</si>
  <si>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</si>
  <si>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</si>
  <si>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Pre-COMM - Facility</t>
  </si>
  <si>
    <t>Nitrogen System (Tank + Distri)</t>
  </si>
  <si>
    <t>4.5 K Acceptance</t>
  </si>
  <si>
    <t>Helium Compression Acceptance</t>
  </si>
  <si>
    <t>Auxiliaries Acceptance</t>
  </si>
  <si>
    <t>Timeline in Weeks</t>
  </si>
  <si>
    <t>Warmup and U-Tube Operation</t>
  </si>
  <si>
    <t>Cooldown to 4.5 K</t>
  </si>
  <si>
    <t>2.0 K Cold Box Acceptance</t>
  </si>
  <si>
    <t>W53</t>
  </si>
  <si>
    <t>W54</t>
  </si>
  <si>
    <t>W55</t>
  </si>
  <si>
    <t>W56</t>
  </si>
  <si>
    <t>W57</t>
  </si>
  <si>
    <t>A. Auxiliaries COMM</t>
  </si>
  <si>
    <t>B. Helium Compression</t>
  </si>
  <si>
    <t>C. 4.5 K Cold Box</t>
  </si>
  <si>
    <t>D. 2.0 K Cold Box + Interface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</si>
  <si>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</si>
  <si>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</si>
  <si>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</si>
  <si>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</si>
  <si>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</si>
  <si>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</si>
  <si>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</si>
  <si>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</si>
  <si>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</si>
  <si>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</si>
  <si>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</si>
  <si>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</si>
  <si>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</si>
  <si>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</si>
  <si>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</si>
  <si>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</si>
  <si>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</si>
  <si>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</si>
  <si>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</si>
  <si>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</si>
  <si>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</si>
  <si>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</si>
  <si>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</si>
  <si>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</si>
  <si>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</si>
  <si>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</si>
  <si>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</si>
  <si>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</si>
  <si>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</si>
  <si>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</si>
  <si>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</si>
  <si>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System Clean-up + Leak Checks</t>
  </si>
  <si>
    <t>Resource</t>
  </si>
  <si>
    <t>S1</t>
  </si>
  <si>
    <t>S2</t>
  </si>
  <si>
    <t>S4</t>
  </si>
  <si>
    <t>S3</t>
  </si>
  <si>
    <t>S5</t>
  </si>
  <si>
    <t>Ops</t>
  </si>
  <si>
    <t>Tech</t>
  </si>
  <si>
    <t>On-Call</t>
  </si>
  <si>
    <t>Vendor</t>
  </si>
  <si>
    <t>JLAB</t>
  </si>
  <si>
    <t>Nitrogen System (Tank)</t>
  </si>
  <si>
    <t>Filling of Oil &amp; Helium</t>
  </si>
  <si>
    <t>Test Heaters &amp; Performance Test</t>
  </si>
  <si>
    <t>Total</t>
  </si>
  <si>
    <t>Weeks</t>
  </si>
  <si>
    <t>MT</t>
  </si>
  <si>
    <t>ME</t>
  </si>
  <si>
    <t>ET</t>
  </si>
  <si>
    <t>EE</t>
  </si>
  <si>
    <t>S2 +S3</t>
  </si>
  <si>
    <t>S3 + V</t>
  </si>
  <si>
    <t>VENDOR</t>
  </si>
  <si>
    <t>Y</t>
  </si>
  <si>
    <t>S2 + I/V</t>
  </si>
  <si>
    <t>S2+S3</t>
  </si>
  <si>
    <t>S2 + S3</t>
  </si>
  <si>
    <t>SME</t>
  </si>
  <si>
    <t>S2+S3+ S4 +S5</t>
  </si>
  <si>
    <t>S2+S3+S4+S5+I</t>
  </si>
  <si>
    <t>S2+S3+S4+S5</t>
  </si>
  <si>
    <t>Coordinations</t>
  </si>
  <si>
    <t>Timeline</t>
  </si>
  <si>
    <t>Resources</t>
  </si>
  <si>
    <t>SLAC Plan</t>
  </si>
  <si>
    <t>Sub-Systems</t>
  </si>
  <si>
    <t>Mains</t>
  </si>
  <si>
    <t>CP Commissioning Plan - Resource Loaded Schedule</t>
  </si>
  <si>
    <t>S2+I/V</t>
  </si>
  <si>
    <t>CP1 Commissioning Plan - Resource Loaded Schedule</t>
  </si>
  <si>
    <t>CP2 Commissioning Plan - Resource Loaded Schedule</t>
  </si>
  <si>
    <t>S6</t>
  </si>
  <si>
    <t>S1 and S6</t>
  </si>
  <si>
    <t>CP1 Total</t>
  </si>
  <si>
    <t>CP2 Total</t>
  </si>
  <si>
    <t>CP1 + CP2</t>
  </si>
  <si>
    <t>CP1 &amp; CP2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</si>
  <si>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</si>
  <si>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</si>
  <si>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</si>
  <si>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</si>
  <si>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</si>
  <si>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</si>
  <si>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</si>
  <si>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</si>
  <si>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</si>
  <si>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</si>
  <si>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</si>
  <si>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</si>
  <si>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Lead</t>
  </si>
  <si>
    <t>Adsorbers + Coalescer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</si>
</sst>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0" fillId="0" borderId="5" xfId="0" applyFill="1" applyBorder="1"/>
    <xf numFmtId="16" fontId="0" fillId="2" borderId="0" xfId="0" applyNumberFormat="1" applyFill="1"/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5" fillId="4" borderId="1" xfId="0" applyFont="1" applyFill="1" applyBorder="1"/>
    <xf numFmtId="0" fontId="6" fillId="5" borderId="0" xfId="1" applyFont="1" applyFill="1" applyBorder="1"/>
    <xf numFmtId="0" fontId="2" fillId="5" borderId="0" xfId="1" applyFont="1" applyFill="1" applyBorder="1"/>
    <xf numFmtId="0" fontId="2" fillId="5" borderId="2" xfId="1" applyFont="1" applyFill="1" applyBorder="1"/>
    <xf numFmtId="0" fontId="4" fillId="6" borderId="0" xfId="1" applyFont="1" applyFill="1"/>
    <xf numFmtId="0" fontId="2" fillId="6" borderId="0" xfId="1" applyFont="1" applyFill="1"/>
    <xf numFmtId="0" fontId="2" fillId="6" borderId="2" xfId="1" applyFont="1" applyFill="1" applyBorder="1"/>
    <xf numFmtId="0" fontId="2" fillId="4" borderId="0" xfId="1" applyFont="1" applyFill="1" applyBorder="1"/>
    <xf numFmtId="0" fontId="2" fillId="4" borderId="2" xfId="1" applyFont="1" applyFill="1" applyBorder="1"/>
    <xf numFmtId="0" fontId="4" fillId="4" borderId="0" xfId="1" applyFont="1" applyFill="1" applyBorder="1"/>
    <xf numFmtId="0" fontId="2" fillId="7" borderId="0" xfId="1" applyFont="1" applyFill="1"/>
    <xf numFmtId="0" fontId="2" fillId="7" borderId="2" xfId="1" applyFont="1" applyFill="1" applyBorder="1"/>
    <xf numFmtId="0" fontId="4" fillId="7" borderId="0" xfId="1" applyFont="1" applyFill="1"/>
    <xf numFmtId="0" fontId="2" fillId="8" borderId="0" xfId="1" applyFont="1" applyFill="1"/>
    <xf numFmtId="0" fontId="2" fillId="8" borderId="2" xfId="1" applyFont="1" applyFill="1" applyBorder="1"/>
    <xf numFmtId="0" fontId="4" fillId="8" borderId="0" xfId="1" applyFont="1" applyFill="1"/>
    <xf numFmtId="0" fontId="2" fillId="9" borderId="0" xfId="1" applyFont="1" applyFill="1"/>
    <xf numFmtId="0" fontId="2" fillId="9" borderId="2" xfId="1" applyFont="1" applyFill="1" applyBorder="1"/>
    <xf numFmtId="0" fontId="4" fillId="9" borderId="0" xfId="1" applyFont="1" applyFill="1"/>
    <xf numFmtId="0" fontId="0" fillId="10" borderId="0" xfId="0" applyFill="1"/>
    <xf numFmtId="0" fontId="0" fillId="10" borderId="6" xfId="0" applyFill="1" applyBorder="1"/>
    <xf numFmtId="0" fontId="4" fillId="11" borderId="2" xfId="1" applyFont="1" applyFill="1" applyBorder="1"/>
    <xf numFmtId="0" fontId="4" fillId="5" borderId="2" xfId="1" applyFont="1" applyFill="1" applyBorder="1"/>
    <xf numFmtId="0" fontId="4" fillId="11" borderId="0" xfId="1" applyFont="1" applyFill="1" applyBorder="1"/>
    <xf numFmtId="0" fontId="2" fillId="11" borderId="2" xfId="1" applyFont="1" applyFill="1" applyBorder="1"/>
    <xf numFmtId="0" fontId="2" fillId="11" borderId="0" xfId="1" applyFont="1" applyFill="1" applyBorder="1"/>
    <xf numFmtId="0" fontId="4" fillId="5" borderId="0" xfId="1" applyFont="1" applyFill="1" applyBorder="1"/>
    <xf numFmtId="0" fontId="4" fillId="12" borderId="0" xfId="1" applyFont="1" applyFill="1" applyBorder="1"/>
    <xf numFmtId="0" fontId="2" fillId="12" borderId="0" xfId="1" applyFont="1" applyFill="1" applyBorder="1"/>
    <xf numFmtId="0" fontId="2" fillId="12" borderId="2" xfId="1" applyFont="1" applyFill="1" applyBorder="1"/>
    <xf numFmtId="0" fontId="4" fillId="13" borderId="0" xfId="1" applyFont="1" applyFill="1"/>
    <xf numFmtId="0" fontId="2" fillId="13" borderId="0" xfId="1" applyFont="1" applyFill="1"/>
    <xf numFmtId="0" fontId="2" fillId="13" borderId="2" xfId="1" applyFont="1" applyFill="1" applyBorder="1"/>
    <xf numFmtId="0" fontId="2" fillId="14" borderId="2" xfId="1" applyFont="1" applyFill="1" applyBorder="1"/>
    <xf numFmtId="0" fontId="4" fillId="14" borderId="0" xfId="1" applyFont="1" applyFill="1"/>
    <xf numFmtId="0" fontId="2" fillId="14" borderId="0" xfId="1" applyFont="1" applyFill="1"/>
    <xf numFmtId="0" fontId="4" fillId="15" borderId="0" xfId="1" applyFont="1" applyFill="1"/>
    <xf numFmtId="0" fontId="2" fillId="15" borderId="2" xfId="1" applyFont="1" applyFill="1" applyBorder="1"/>
    <xf numFmtId="0" fontId="2" fillId="16" borderId="2" xfId="1" applyFont="1" applyFill="1" applyBorder="1"/>
    <xf numFmtId="0" fontId="4" fillId="16" borderId="0" xfId="1" applyFont="1" applyFill="1"/>
    <xf numFmtId="0" fontId="0" fillId="4" borderId="1" xfId="0" applyFont="1" applyFill="1" applyBorder="1"/>
    <xf numFmtId="17" fontId="0" fillId="0" borderId="1" xfId="0" applyNumberFormat="1" applyBorder="1"/>
    <xf numFmtId="17" fontId="0" fillId="2" borderId="1" xfId="0" applyNumberFormat="1" applyFill="1" applyBorder="1"/>
    <xf numFmtId="0" fontId="0" fillId="2" borderId="7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2" borderId="1" xfId="0" applyFont="1" applyFill="1" applyBorder="1"/>
    <xf numFmtId="0" fontId="0" fillId="0" borderId="3" xfId="0" applyBorder="1"/>
    <xf numFmtId="0" fontId="0" fillId="2" borderId="13" xfId="0" applyFill="1" applyBorder="1"/>
    <xf numFmtId="0" fontId="0" fillId="2" borderId="12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5" xfId="0" applyFill="1" applyBorder="1"/>
    <xf numFmtId="0" fontId="2" fillId="14" borderId="1" xfId="1" applyFont="1" applyFill="1" applyBorder="1"/>
    <xf numFmtId="0" fontId="2" fillId="13" borderId="1" xfId="1" applyFont="1" applyFill="1" applyBorder="1"/>
    <xf numFmtId="0" fontId="4" fillId="15" borderId="1" xfId="1" applyFont="1" applyFill="1" applyBorder="1"/>
    <xf numFmtId="0" fontId="2" fillId="15" borderId="1" xfId="1" applyFont="1" applyFill="1" applyBorder="1"/>
    <xf numFmtId="0" fontId="2" fillId="16" borderId="1" xfId="1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0" borderId="1" xfId="0" applyFont="1" applyBorder="1"/>
    <xf numFmtId="0" fontId="5" fillId="2" borderId="5" xfId="0" applyFont="1" applyFill="1" applyBorder="1"/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2" borderId="1" xfId="0" applyFont="1" applyFill="1" applyBorder="1"/>
    <xf numFmtId="17" fontId="0" fillId="2" borderId="0" xfId="0" applyNumberFormat="1" applyFill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12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cat>
          <c:val>
            <c:numRef>
              <c:f>'CP1'!$E$56:$BI$56</c:f>
              <c:numCache>
                <c:formatCode>General</c:formatCode>
                <c:ptCount val="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E-4049-91FE-8AA71CF9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24944"/>
        <c:axId val="503124616"/>
      </c:lineChart>
      <c:date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auto val="1"/>
        <c:lblOffset val="100"/>
        <c:baseTimeUnit val="days"/>
      </c:date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'CP1'!$E$46:$BI$46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xVal>
          <c:yVal>
            <c:numRef>
              <c:f>'CP1'!$E$56:$BI$56</c:f>
              <c:numCache>
                <c:formatCode>General</c:formatCode>
                <c:ptCount val="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C3-44B2-AEE6-BBDD0AEF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xVal>
          <c:yVal>
            <c:numRef>
              <c:f>'CP1'!$E$56:$BI$56</c:f>
              <c:numCache>
                <c:formatCode>General</c:formatCode>
                <c:ptCount val="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A3-48B0-992D-36CCAD6FA244}"/>
            </c:ext>
          </c:extLst>
        </c:ser>
        <c:ser>
          <c:idx val="1"/>
          <c:order val="1"/>
          <c:tx>
            <c:v>SLAC Ops Resources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'CP1'!$BO$3:$BO$9</c:f>
              <c:numCache>
                <c:formatCode>mmm\-yy</c:formatCode>
                <c:ptCount val="7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</c:numCache>
            </c:numRef>
          </c:xVal>
          <c:yVal>
            <c:numRef>
              <c:f>'CP1'!$BP$3:$BP$9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A3-48B0-992D-36CCAD6FA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50582417348823"/>
          <c:y val="0.67492560599459961"/>
          <c:w val="0.30114919311688032"/>
          <c:h val="0.16989748864636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xVal>
          <c:yVal>
            <c:numRef>
              <c:f>'CP1'!$E$56:$BI$56</c:f>
              <c:numCache>
                <c:formatCode>General</c:formatCode>
                <c:ptCount val="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92-4E21-BAB3-26E48FBE1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50582417348823"/>
          <c:y val="0.67492560599459961"/>
          <c:w val="0.30114919311688032"/>
          <c:h val="0.16989748864636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'CP1 + CP2'!$E$4:$BK$4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cat>
          <c:val>
            <c:numRef>
              <c:f>'CP1 + CP2'!$E$56:$BP$56</c:f>
              <c:numCache>
                <c:formatCode>General</c:formatCode>
                <c:ptCount val="6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7-48E9-8B9C-1B5F614D6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24944"/>
        <c:axId val="503124616"/>
      </c:lineChart>
      <c:date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auto val="1"/>
        <c:lblOffset val="100"/>
        <c:baseTimeUnit val="days"/>
      </c:date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CP2'!$E$46:$BI$46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xVal>
          <c:yVal>
            <c:numRef>
              <c:f>'CP1 + CP2'!$E$56:$BP$56</c:f>
              <c:numCache>
                <c:formatCode>General</c:formatCode>
                <c:ptCount val="6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90-4447-8EA1-D6C092601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+ CP2 Commissioning (Combined)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CP2'!$E$4:$CC$4</c:f>
              <c:numCache>
                <c:formatCode>General</c:formatCode>
                <c:ptCount val="77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  <c:pt idx="60" formatCode="mmm\-yy">
                  <c:v>43891</c:v>
                </c:pt>
                <c:pt idx="64" formatCode="mmm\-yy">
                  <c:v>43922</c:v>
                </c:pt>
                <c:pt idx="69" formatCode="mmm\-yy">
                  <c:v>43952</c:v>
                </c:pt>
                <c:pt idx="73" formatCode="mmm\-yy">
                  <c:v>43983</c:v>
                </c:pt>
              </c:numCache>
            </c:numRef>
          </c:xVal>
          <c:yVal>
            <c:numRef>
              <c:f>'CP1 + CP2'!$E$109:$BZ$109</c:f>
              <c:numCache>
                <c:formatCode>General</c:formatCode>
                <c:ptCount val="7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86-4D15-9C67-58290FF2F145}"/>
            </c:ext>
          </c:extLst>
        </c:ser>
        <c:ser>
          <c:idx val="1"/>
          <c:order val="1"/>
          <c:tx>
            <c:v>SLAC Resources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 + CP2'!$CG$13:$CG$20</c:f>
              <c:numCache>
                <c:formatCode>mmm\-yy</c:formatCode>
                <c:ptCount val="8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</c:numCache>
            </c:numRef>
          </c:xVal>
          <c:yVal>
            <c:numRef>
              <c:f>'CP1 + CP2'!$CH$13:$CH$20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86-4D15-9C67-58290FF2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214926342338"/>
          <c:y val="0.56405994171487384"/>
          <c:w val="0.24397203164633732"/>
          <c:h val="0.22661951343795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+ CP2 Commissioning (Combined)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85281568945384E-2"/>
          <c:y val="0.10083695596096447"/>
          <c:w val="0.86479327522890725"/>
          <c:h val="0.75703316376717311"/>
        </c:manualLayout>
      </c:layout>
      <c:scatterChart>
        <c:scatterStyle val="lineMarker"/>
        <c:varyColors val="0"/>
        <c:ser>
          <c:idx val="0"/>
          <c:order val="0"/>
          <c:tx>
            <c:v>SLAC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CP2'!$CG$13:$CG$21</c:f>
              <c:numCache>
                <c:formatCode>mmm\-yy</c:formatCode>
                <c:ptCount val="9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  <c:pt idx="8">
                  <c:v>44166</c:v>
                </c:pt>
              </c:numCache>
            </c:numRef>
          </c:xVal>
          <c:yVal>
            <c:numRef>
              <c:f>'CP1 + CP2'!$CH$13:$CH$21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3-4AA2-83EC-7B1A0FC20737}"/>
            </c:ext>
          </c:extLst>
        </c:ser>
        <c:ser>
          <c:idx val="1"/>
          <c:order val="1"/>
          <c:tx>
            <c:v>Total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 + CP2'!$CG$13:$CG$21</c:f>
              <c:numCache>
                <c:formatCode>mmm\-yy</c:formatCode>
                <c:ptCount val="9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  <c:pt idx="8">
                  <c:v>44166</c:v>
                </c:pt>
              </c:numCache>
            </c:numRef>
          </c:xVal>
          <c:yVal>
            <c:numRef>
              <c:f>'CP1 + CP2'!$CI$13:$CI$21</c:f>
              <c:numCache>
                <c:formatCode>General</c:formatCode>
                <c:ptCount val="9"/>
                <c:pt idx="0">
                  <c:v>5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AA2-83EC-7B1A0FC20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12504"/>
        <c:axId val="328814472"/>
      </c:scatterChart>
      <c:valAx>
        <c:axId val="328812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7306097565581501"/>
              <c:y val="0.93064121097768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14472"/>
        <c:crosses val="autoZero"/>
        <c:crossBetween val="midCat"/>
      </c:valAx>
      <c:valAx>
        <c:axId val="32881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12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056641743787434"/>
          <c:y val="0.60612655959230466"/>
          <c:w val="0.22655557560307182"/>
          <c:h val="6.8877555935318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10</xdr:row>
      <xdr:rowOff>38100</xdr:rowOff>
    </xdr:from>
    <xdr:to>
      <xdr:col>22</xdr:col>
      <xdr:colOff>81280</xdr:colOff>
      <xdr:row>10</xdr:row>
      <xdr:rowOff>175260</xdr:rowOff>
    </xdr:to>
    <xdr:sp macro="" textlink="">
      <xdr:nvSpPr>
        <xdr:cNvPr id="2" name="Isosceles Triangle 1"/>
        <xdr:cNvSpPr/>
      </xdr:nvSpPr>
      <xdr:spPr>
        <a:xfrm>
          <a:off x="9458325" y="23241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228600</xdr:colOff>
      <xdr:row>11</xdr:row>
      <xdr:rowOff>38100</xdr:rowOff>
    </xdr:from>
    <xdr:to>
      <xdr:col>35</xdr:col>
      <xdr:colOff>81280</xdr:colOff>
      <xdr:row>11</xdr:row>
      <xdr:rowOff>175260</xdr:rowOff>
    </xdr:to>
    <xdr:sp macro="" textlink="">
      <xdr:nvSpPr>
        <xdr:cNvPr id="3" name="Isosceles Triangle 2"/>
        <xdr:cNvSpPr/>
      </xdr:nvSpPr>
      <xdr:spPr>
        <a:xfrm>
          <a:off x="13544550" y="25146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228600</xdr:colOff>
      <xdr:row>12</xdr:row>
      <xdr:rowOff>47625</xdr:rowOff>
    </xdr:from>
    <xdr:to>
      <xdr:col>48</xdr:col>
      <xdr:colOff>81280</xdr:colOff>
      <xdr:row>12</xdr:row>
      <xdr:rowOff>184785</xdr:rowOff>
    </xdr:to>
    <xdr:sp macro="" textlink="">
      <xdr:nvSpPr>
        <xdr:cNvPr id="4" name="Isosceles Triangle 3"/>
        <xdr:cNvSpPr/>
      </xdr:nvSpPr>
      <xdr:spPr>
        <a:xfrm>
          <a:off x="17630775" y="27146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60</xdr:col>
      <xdr:colOff>209550</xdr:colOff>
      <xdr:row>13</xdr:row>
      <xdr:rowOff>28575</xdr:rowOff>
    </xdr:from>
    <xdr:to>
      <xdr:col>61</xdr:col>
      <xdr:colOff>62230</xdr:colOff>
      <xdr:row>13</xdr:row>
      <xdr:rowOff>165735</xdr:rowOff>
    </xdr:to>
    <xdr:sp macro="" textlink="">
      <xdr:nvSpPr>
        <xdr:cNvPr id="5" name="Isosceles Triangle 4"/>
        <xdr:cNvSpPr/>
      </xdr:nvSpPr>
      <xdr:spPr>
        <a:xfrm>
          <a:off x="21697950" y="288607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69</xdr:col>
      <xdr:colOff>237615</xdr:colOff>
      <xdr:row>23</xdr:row>
      <xdr:rowOff>133756</xdr:rowOff>
    </xdr:from>
    <xdr:to>
      <xdr:col>89</xdr:col>
      <xdr:colOff>113792</xdr:colOff>
      <xdr:row>45</xdr:row>
      <xdr:rowOff>65400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228602</xdr:colOff>
      <xdr:row>1</xdr:row>
      <xdr:rowOff>51089</xdr:rowOff>
    </xdr:from>
    <xdr:to>
      <xdr:col>89</xdr:col>
      <xdr:colOff>107376</xdr:colOff>
      <xdr:row>22</xdr:row>
      <xdr:rowOff>155915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289460</xdr:colOff>
      <xdr:row>26</xdr:row>
      <xdr:rowOff>113186</xdr:rowOff>
    </xdr:from>
    <xdr:to>
      <xdr:col>20</xdr:col>
      <xdr:colOff>77003</xdr:colOff>
      <xdr:row>42</xdr:row>
      <xdr:rowOff>130505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108856</xdr:colOff>
      <xdr:row>57</xdr:row>
      <xdr:rowOff>40822</xdr:rowOff>
    </xdr:from>
    <xdr:to>
      <xdr:col>37</xdr:col>
      <xdr:colOff>272143</xdr:colOff>
      <xdr:row>73</xdr:row>
      <xdr:rowOff>58141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10</xdr:row>
      <xdr:rowOff>38100</xdr:rowOff>
    </xdr:from>
    <xdr:to>
      <xdr:col>22</xdr:col>
      <xdr:colOff>81280</xdr:colOff>
      <xdr:row>10</xdr:row>
      <xdr:rowOff>175260</xdr:rowOff>
    </xdr:to>
    <xdr:sp macro="" textlink="">
      <xdr:nvSpPr>
        <xdr:cNvPr id="2" name="Isosceles Triangle 1"/>
        <xdr:cNvSpPr/>
      </xdr:nvSpPr>
      <xdr:spPr>
        <a:xfrm>
          <a:off x="9677400" y="19526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228600</xdr:colOff>
      <xdr:row>11</xdr:row>
      <xdr:rowOff>38100</xdr:rowOff>
    </xdr:from>
    <xdr:to>
      <xdr:col>35</xdr:col>
      <xdr:colOff>81280</xdr:colOff>
      <xdr:row>11</xdr:row>
      <xdr:rowOff>175260</xdr:rowOff>
    </xdr:to>
    <xdr:sp macro="" textlink="">
      <xdr:nvSpPr>
        <xdr:cNvPr id="3" name="Isosceles Triangle 2"/>
        <xdr:cNvSpPr/>
      </xdr:nvSpPr>
      <xdr:spPr>
        <a:xfrm>
          <a:off x="13763625" y="21431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228600</xdr:colOff>
      <xdr:row>12</xdr:row>
      <xdr:rowOff>47625</xdr:rowOff>
    </xdr:from>
    <xdr:to>
      <xdr:col>48</xdr:col>
      <xdr:colOff>81280</xdr:colOff>
      <xdr:row>12</xdr:row>
      <xdr:rowOff>184785</xdr:rowOff>
    </xdr:to>
    <xdr:sp macro="" textlink="">
      <xdr:nvSpPr>
        <xdr:cNvPr id="4" name="Isosceles Triangle 3"/>
        <xdr:cNvSpPr/>
      </xdr:nvSpPr>
      <xdr:spPr>
        <a:xfrm>
          <a:off x="17849850" y="234315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60</xdr:col>
      <xdr:colOff>209550</xdr:colOff>
      <xdr:row>13</xdr:row>
      <xdr:rowOff>28575</xdr:rowOff>
    </xdr:from>
    <xdr:to>
      <xdr:col>61</xdr:col>
      <xdr:colOff>62230</xdr:colOff>
      <xdr:row>13</xdr:row>
      <xdr:rowOff>165735</xdr:rowOff>
    </xdr:to>
    <xdr:sp macro="" textlink="">
      <xdr:nvSpPr>
        <xdr:cNvPr id="5" name="Isosceles Triangle 4"/>
        <xdr:cNvSpPr/>
      </xdr:nvSpPr>
      <xdr:spPr>
        <a:xfrm>
          <a:off x="21917025" y="25146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81</xdr:col>
      <xdr:colOff>208798</xdr:colOff>
      <xdr:row>51</xdr:row>
      <xdr:rowOff>24318</xdr:rowOff>
    </xdr:from>
    <xdr:to>
      <xdr:col>99</xdr:col>
      <xdr:colOff>248261</xdr:colOff>
      <xdr:row>72</xdr:row>
      <xdr:rowOff>146462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101</xdr:col>
      <xdr:colOff>134587</xdr:colOff>
      <xdr:row>12</xdr:row>
      <xdr:rowOff>372</xdr:rowOff>
    </xdr:from>
    <xdr:to>
      <xdr:col>112</xdr:col>
      <xdr:colOff>435183</xdr:colOff>
      <xdr:row>33</xdr:row>
      <xdr:rowOff>118805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240507</xdr:colOff>
      <xdr:row>66</xdr:row>
      <xdr:rowOff>38100</xdr:rowOff>
    </xdr:from>
    <xdr:to>
      <xdr:col>18</xdr:col>
      <xdr:colOff>93187</xdr:colOff>
      <xdr:row>66</xdr:row>
      <xdr:rowOff>175260</xdr:rowOff>
    </xdr:to>
    <xdr:sp macro="" textlink="">
      <xdr:nvSpPr>
        <xdr:cNvPr id="9" name="Isosceles Triangle 8"/>
        <xdr:cNvSpPr/>
      </xdr:nvSpPr>
      <xdr:spPr>
        <a:xfrm>
          <a:off x="7231857" y="23241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228600</xdr:colOff>
      <xdr:row>67</xdr:row>
      <xdr:rowOff>14288</xdr:rowOff>
    </xdr:from>
    <xdr:to>
      <xdr:col>33</xdr:col>
      <xdr:colOff>81280</xdr:colOff>
      <xdr:row>67</xdr:row>
      <xdr:rowOff>151448</xdr:rowOff>
    </xdr:to>
    <xdr:sp macro="" textlink="">
      <xdr:nvSpPr>
        <xdr:cNvPr id="10" name="Isosceles Triangle 9"/>
        <xdr:cNvSpPr/>
      </xdr:nvSpPr>
      <xdr:spPr>
        <a:xfrm>
          <a:off x="11934825" y="2490788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228600</xdr:colOff>
      <xdr:row>68</xdr:row>
      <xdr:rowOff>47625</xdr:rowOff>
    </xdr:from>
    <xdr:to>
      <xdr:col>52</xdr:col>
      <xdr:colOff>81280</xdr:colOff>
      <xdr:row>68</xdr:row>
      <xdr:rowOff>184785</xdr:rowOff>
    </xdr:to>
    <xdr:sp macro="" textlink="">
      <xdr:nvSpPr>
        <xdr:cNvPr id="11" name="Isosceles Triangle 10"/>
        <xdr:cNvSpPr/>
      </xdr:nvSpPr>
      <xdr:spPr>
        <a:xfrm>
          <a:off x="17907000" y="27146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245269</xdr:colOff>
      <xdr:row>69</xdr:row>
      <xdr:rowOff>16669</xdr:rowOff>
    </xdr:from>
    <xdr:to>
      <xdr:col>59</xdr:col>
      <xdr:colOff>97949</xdr:colOff>
      <xdr:row>69</xdr:row>
      <xdr:rowOff>153829</xdr:rowOff>
    </xdr:to>
    <xdr:sp macro="" textlink="">
      <xdr:nvSpPr>
        <xdr:cNvPr id="12" name="Isosceles Triangle 11"/>
        <xdr:cNvSpPr/>
      </xdr:nvSpPr>
      <xdr:spPr>
        <a:xfrm>
          <a:off x="20123944" y="2874169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231322</xdr:colOff>
      <xdr:row>75</xdr:row>
      <xdr:rowOff>122464</xdr:rowOff>
    </xdr:from>
    <xdr:to>
      <xdr:col>27</xdr:col>
      <xdr:colOff>81643</xdr:colOff>
      <xdr:row>96</xdr:row>
      <xdr:rowOff>176893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203814</xdr:colOff>
      <xdr:row>74</xdr:row>
      <xdr:rowOff>56040</xdr:rowOff>
    </xdr:from>
    <xdr:to>
      <xdr:col>104</xdr:col>
      <xdr:colOff>154025</xdr:colOff>
      <xdr:row>98</xdr:row>
      <xdr:rowOff>155373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240507</xdr:colOff>
      <xdr:row>12</xdr:row>
      <xdr:rowOff>38100</xdr:rowOff>
    </xdr:from>
    <xdr:to>
      <xdr:col>14</xdr:col>
      <xdr:colOff>93187</xdr:colOff>
      <xdr:row>12</xdr:row>
      <xdr:rowOff>175260</xdr:rowOff>
    </xdr:to>
    <xdr:sp macro="" textlink="">
      <xdr:nvSpPr>
        <xdr:cNvPr id="16" name="Isosceles Triangle 15"/>
        <xdr:cNvSpPr/>
      </xdr:nvSpPr>
      <xdr:spPr>
        <a:xfrm>
          <a:off x="6908007" y="2324100"/>
          <a:ext cx="162243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228600</xdr:colOff>
      <xdr:row>13</xdr:row>
      <xdr:rowOff>14288</xdr:rowOff>
    </xdr:from>
    <xdr:to>
      <xdr:col>29</xdr:col>
      <xdr:colOff>81280</xdr:colOff>
      <xdr:row>13</xdr:row>
      <xdr:rowOff>151448</xdr:rowOff>
    </xdr:to>
    <xdr:sp macro="" textlink="">
      <xdr:nvSpPr>
        <xdr:cNvPr id="17" name="Isosceles Triangle 16"/>
        <xdr:cNvSpPr/>
      </xdr:nvSpPr>
      <xdr:spPr>
        <a:xfrm>
          <a:off x="11539538" y="2490788"/>
          <a:ext cx="162242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38100</xdr:colOff>
      <xdr:row>14</xdr:row>
      <xdr:rowOff>19050</xdr:rowOff>
    </xdr:from>
    <xdr:to>
      <xdr:col>42</xdr:col>
      <xdr:colOff>205105</xdr:colOff>
      <xdr:row>14</xdr:row>
      <xdr:rowOff>156210</xdr:rowOff>
    </xdr:to>
    <xdr:sp macro="" textlink="">
      <xdr:nvSpPr>
        <xdr:cNvPr id="18" name="Isosceles Triangle 17"/>
        <xdr:cNvSpPr/>
      </xdr:nvSpPr>
      <xdr:spPr>
        <a:xfrm>
          <a:off x="15192375" y="269557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245269</xdr:colOff>
      <xdr:row>15</xdr:row>
      <xdr:rowOff>16669</xdr:rowOff>
    </xdr:from>
    <xdr:to>
      <xdr:col>55</xdr:col>
      <xdr:colOff>97949</xdr:colOff>
      <xdr:row>15</xdr:row>
      <xdr:rowOff>153829</xdr:rowOff>
    </xdr:to>
    <xdr:sp macro="" textlink="">
      <xdr:nvSpPr>
        <xdr:cNvPr id="19" name="Isosceles Triangle 18"/>
        <xdr:cNvSpPr/>
      </xdr:nvSpPr>
      <xdr:spPr>
        <a:xfrm>
          <a:off x="19604832" y="2874169"/>
          <a:ext cx="162242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28533</xdr:colOff>
      <xdr:row>0</xdr:row>
      <xdr:rowOff>43862</xdr:rowOff>
    </xdr:from>
    <xdr:to>
      <xdr:col>59</xdr:col>
      <xdr:colOff>17896</xdr:colOff>
      <xdr:row>66</xdr:row>
      <xdr:rowOff>7844</xdr:rowOff>
    </xdr:to>
    <xdr:sp macro="" textlink="">
      <xdr:nvSpPr>
        <xdr:cNvPr id="6" name="Rectangle 5"/>
        <xdr:cNvSpPr/>
      </xdr:nvSpPr>
      <xdr:spPr>
        <a:xfrm>
          <a:off x="21092390" y="43862"/>
          <a:ext cx="302327" cy="125505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1475504</xdr:colOff>
      <xdr:row>56</xdr:row>
      <xdr:rowOff>22035</xdr:rowOff>
    </xdr:from>
    <xdr:to>
      <xdr:col>60</xdr:col>
      <xdr:colOff>108104</xdr:colOff>
      <xdr:row>57</xdr:row>
      <xdr:rowOff>55635</xdr:rowOff>
    </xdr:to>
    <xdr:sp macro="" textlink="">
      <xdr:nvSpPr>
        <xdr:cNvPr id="7" name="Rectangle 6"/>
        <xdr:cNvSpPr/>
      </xdr:nvSpPr>
      <xdr:spPr>
        <a:xfrm rot="5400000">
          <a:off x="12041719" y="1157963"/>
          <a:ext cx="224100" cy="1928824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38"/>
  <sheetViews>
    <sheetView tabSelected="1" topLeftCell="A10" zoomScale="70" zoomScaleNormal="70" zoomScalePageLayoutView="10" workbookViewId="0">
      <selection activeCell="C24" sqref="C24:AJ24"/>
    </sheetView>
  </sheetViews>
  <sheetFormatPr defaultRowHeight="15" x14ac:dyDescent="0.25"/>
  <cols>
    <col min="1" max="1" width="10.7109375" bestFit="1" customWidth="1"/>
    <col min="2" max="2" width="4.7109375" customWidth="1"/>
    <col min="3" max="3" width="32.7109375" bestFit="1" customWidth="1"/>
    <col min="4" max="4" width="17.42578125" customWidth="1"/>
    <col min="5" max="63" width="4.7109375" customWidth="1"/>
    <col min="64" max="66" width="4.7109375" style="1" customWidth="1"/>
    <col min="67" max="67" width="11.5703125" style="1" bestFit="1" customWidth="1"/>
    <col min="68" max="109" width="4.7109375" style="1" customWidth="1"/>
  </cols>
  <sheetData>
    <row r="1" spans="1:6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8" ht="15.75" x14ac:dyDescent="0.25">
      <c r="A2" s="93" t="s">
        <v>168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O2" s="2" t="s">
        <v>163</v>
      </c>
      <c r="BP2" s="2"/>
    </row>
    <row r="3" spans="1:68" x14ac:dyDescent="0.25">
      <c r="A3" s="10"/>
      <c r="B3" s="2"/>
      <c r="C3" s="6"/>
      <c r="D3" s="6" t="s">
        <v>161</v>
      </c>
      <c r="E3" s="97">
        <v>2019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9"/>
      <c r="BD3" s="97">
        <v>2020</v>
      </c>
      <c r="BE3" s="98"/>
      <c r="BF3" s="98"/>
      <c r="BG3" s="98"/>
      <c r="BH3" s="98"/>
      <c r="BI3" s="98"/>
      <c r="BJ3" s="98"/>
      <c r="BK3" s="99"/>
      <c r="BO3" s="64">
        <v>43466</v>
      </c>
      <c r="BP3" s="2">
        <v>6</v>
      </c>
    </row>
    <row r="4" spans="1:68" x14ac:dyDescent="0.25">
      <c r="A4" s="10"/>
      <c r="B4" s="2"/>
      <c r="C4" s="6"/>
      <c r="D4" s="6"/>
      <c r="E4" s="94">
        <v>43479</v>
      </c>
      <c r="F4" s="98"/>
      <c r="G4" s="99"/>
      <c r="H4" s="94">
        <v>43497</v>
      </c>
      <c r="I4" s="95"/>
      <c r="J4" s="95"/>
      <c r="K4" s="96"/>
      <c r="L4" s="94">
        <v>43525</v>
      </c>
      <c r="M4" s="98"/>
      <c r="N4" s="98"/>
      <c r="O4" s="99"/>
      <c r="P4" s="94">
        <v>43556</v>
      </c>
      <c r="Q4" s="98"/>
      <c r="R4" s="98"/>
      <c r="S4" s="99"/>
      <c r="T4" s="94">
        <v>43586</v>
      </c>
      <c r="U4" s="95"/>
      <c r="V4" s="95"/>
      <c r="W4" s="95"/>
      <c r="X4" s="96"/>
      <c r="Y4" s="94">
        <v>43617</v>
      </c>
      <c r="Z4" s="98"/>
      <c r="AA4" s="98"/>
      <c r="AB4" s="99"/>
      <c r="AC4" s="94">
        <v>43647</v>
      </c>
      <c r="AD4" s="95"/>
      <c r="AE4" s="95"/>
      <c r="AF4" s="95"/>
      <c r="AG4" s="96"/>
      <c r="AH4" s="94">
        <v>43678</v>
      </c>
      <c r="AI4" s="98"/>
      <c r="AJ4" s="98"/>
      <c r="AK4" s="99"/>
      <c r="AL4" s="94">
        <v>43709</v>
      </c>
      <c r="AM4" s="98"/>
      <c r="AN4" s="98"/>
      <c r="AO4" s="99"/>
      <c r="AP4" s="94">
        <v>43739</v>
      </c>
      <c r="AQ4" s="95"/>
      <c r="AR4" s="95"/>
      <c r="AS4" s="95"/>
      <c r="AT4" s="96"/>
      <c r="AU4" s="94">
        <v>43770</v>
      </c>
      <c r="AV4" s="98"/>
      <c r="AW4" s="98"/>
      <c r="AX4" s="99"/>
      <c r="AY4" s="94">
        <v>43800</v>
      </c>
      <c r="AZ4" s="95"/>
      <c r="BA4" s="95"/>
      <c r="BB4" s="95"/>
      <c r="BC4" s="96"/>
      <c r="BD4" s="94">
        <v>43831</v>
      </c>
      <c r="BE4" s="98"/>
      <c r="BF4" s="98"/>
      <c r="BG4" s="98"/>
      <c r="BH4" s="99"/>
      <c r="BI4" s="94">
        <v>43862</v>
      </c>
      <c r="BJ4" s="98"/>
      <c r="BK4" s="99"/>
      <c r="BO4" s="65">
        <v>43525</v>
      </c>
      <c r="BP4" s="2">
        <f>BP3+1</f>
        <v>7</v>
      </c>
    </row>
    <row r="5" spans="1:68" x14ac:dyDescent="0.25">
      <c r="A5" s="66" t="s">
        <v>165</v>
      </c>
      <c r="B5" s="4"/>
      <c r="C5" s="12" t="s">
        <v>164</v>
      </c>
      <c r="D5" s="12" t="s">
        <v>129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46</v>
      </c>
      <c r="Y5" s="4" t="s">
        <v>47</v>
      </c>
      <c r="Z5" s="4" t="s">
        <v>48</v>
      </c>
      <c r="AA5" s="4" t="s">
        <v>49</v>
      </c>
      <c r="AB5" s="4" t="s">
        <v>50</v>
      </c>
      <c r="AC5" s="4" t="s">
        <v>51</v>
      </c>
      <c r="AD5" s="4" t="s">
        <v>52</v>
      </c>
      <c r="AE5" s="4" t="s">
        <v>53</v>
      </c>
      <c r="AF5" s="4" t="s">
        <v>54</v>
      </c>
      <c r="AG5" s="4" t="s">
        <v>55</v>
      </c>
      <c r="AH5" s="4" t="s">
        <v>56</v>
      </c>
      <c r="AI5" s="4" t="s">
        <v>57</v>
      </c>
      <c r="AJ5" s="4" t="s">
        <v>58</v>
      </c>
      <c r="AK5" s="4" t="s">
        <v>59</v>
      </c>
      <c r="AL5" s="4" t="s">
        <v>60</v>
      </c>
      <c r="AM5" s="4" t="s">
        <v>61</v>
      </c>
      <c r="AN5" s="2" t="s">
        <v>62</v>
      </c>
      <c r="AO5" s="2" t="s">
        <v>63</v>
      </c>
      <c r="AP5" s="2" t="s">
        <v>64</v>
      </c>
      <c r="AQ5" s="2" t="s">
        <v>65</v>
      </c>
      <c r="AR5" s="2" t="s">
        <v>66</v>
      </c>
      <c r="AS5" s="2" t="s">
        <v>67</v>
      </c>
      <c r="AT5" s="2" t="s">
        <v>68</v>
      </c>
      <c r="AU5" s="2" t="s">
        <v>69</v>
      </c>
      <c r="AV5" s="2" t="s">
        <v>70</v>
      </c>
      <c r="AW5" s="2" t="s">
        <v>71</v>
      </c>
      <c r="AX5" s="2" t="s">
        <v>72</v>
      </c>
      <c r="AY5" s="2" t="s">
        <v>73</v>
      </c>
      <c r="AZ5" s="2" t="s">
        <v>74</v>
      </c>
      <c r="BA5" s="2" t="s">
        <v>75</v>
      </c>
      <c r="BB5" s="2" t="s">
        <v>76</v>
      </c>
      <c r="BC5" s="2" t="s">
        <v>77</v>
      </c>
      <c r="BD5" s="2" t="s">
        <v>78</v>
      </c>
      <c r="BE5" s="2" t="s">
        <v>88</v>
      </c>
      <c r="BF5" s="2" t="s">
        <v>89</v>
      </c>
      <c r="BG5" s="2" t="s">
        <v>90</v>
      </c>
      <c r="BH5" s="2" t="s">
        <v>91</v>
      </c>
      <c r="BI5" s="2" t="s">
        <v>92</v>
      </c>
      <c r="BJ5" s="2"/>
      <c r="BK5" s="2"/>
      <c r="BO5" s="65">
        <v>43617</v>
      </c>
      <c r="BP5" s="2">
        <v>8</v>
      </c>
    </row>
    <row r="6" spans="1:68" x14ac:dyDescent="0.25">
      <c r="A6" s="104" t="s">
        <v>79</v>
      </c>
      <c r="B6" s="8"/>
      <c r="C6" s="2" t="s">
        <v>7</v>
      </c>
      <c r="D6" s="2" t="s">
        <v>130</v>
      </c>
      <c r="E6" s="30" t="s">
        <v>97</v>
      </c>
      <c r="F6" s="30" t="s">
        <v>98</v>
      </c>
      <c r="G6" s="30" t="s">
        <v>99</v>
      </c>
      <c r="H6" s="30" t="s">
        <v>100</v>
      </c>
      <c r="I6" s="30" t="s">
        <v>101</v>
      </c>
      <c r="J6" s="30" t="s">
        <v>102</v>
      </c>
      <c r="K6" s="31" t="s">
        <v>103</v>
      </c>
      <c r="L6" s="30" t="s">
        <v>104</v>
      </c>
      <c r="M6" s="30" t="s">
        <v>105</v>
      </c>
      <c r="N6" s="32" t="s">
        <v>106</v>
      </c>
      <c r="O6" s="32" t="s">
        <v>106</v>
      </c>
      <c r="P6" s="30" t="s">
        <v>107</v>
      </c>
      <c r="Q6" s="32" t="s">
        <v>108</v>
      </c>
      <c r="R6" s="32" t="s">
        <v>108</v>
      </c>
      <c r="S6" s="30" t="s">
        <v>109</v>
      </c>
      <c r="T6" s="31" t="s">
        <v>110</v>
      </c>
      <c r="U6" s="30" t="s">
        <v>111</v>
      </c>
      <c r="V6" s="30" t="s">
        <v>112</v>
      </c>
      <c r="W6" s="30" t="s">
        <v>113</v>
      </c>
      <c r="X6" s="30" t="s">
        <v>114</v>
      </c>
      <c r="Y6" s="32" t="s">
        <v>115</v>
      </c>
      <c r="Z6" s="32" t="s">
        <v>115</v>
      </c>
      <c r="AA6" s="32" t="s">
        <v>115</v>
      </c>
      <c r="AB6" s="32" t="s">
        <v>116</v>
      </c>
      <c r="AC6" s="32" t="s">
        <v>116</v>
      </c>
      <c r="AD6" s="32" t="s">
        <v>116</v>
      </c>
      <c r="AE6" s="30" t="s">
        <v>117</v>
      </c>
      <c r="AF6" s="31" t="s">
        <v>118</v>
      </c>
      <c r="AG6" s="30" t="s">
        <v>120</v>
      </c>
      <c r="AH6" s="30" t="s">
        <v>121</v>
      </c>
      <c r="AI6" s="30" t="s">
        <v>122</v>
      </c>
      <c r="AJ6" s="30" t="s">
        <v>123</v>
      </c>
      <c r="AK6" s="30" t="s">
        <v>125</v>
      </c>
      <c r="AL6" s="30" t="s">
        <v>126</v>
      </c>
      <c r="AM6" s="31" t="s">
        <v>127</v>
      </c>
      <c r="AN6" s="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O6" s="65">
        <v>43678</v>
      </c>
      <c r="BP6" s="2">
        <v>9</v>
      </c>
    </row>
    <row r="7" spans="1:68" x14ac:dyDescent="0.25">
      <c r="A7" s="104"/>
      <c r="B7" s="8"/>
      <c r="C7" s="2" t="s">
        <v>8</v>
      </c>
      <c r="D7" s="2" t="s">
        <v>130</v>
      </c>
      <c r="E7" s="13"/>
      <c r="F7" s="33" t="s">
        <v>97</v>
      </c>
      <c r="G7" s="33" t="s">
        <v>98</v>
      </c>
      <c r="H7" s="33" t="s">
        <v>99</v>
      </c>
      <c r="I7" s="33" t="s">
        <v>100</v>
      </c>
      <c r="J7" s="33" t="s">
        <v>101</v>
      </c>
      <c r="K7" s="33" t="s">
        <v>102</v>
      </c>
      <c r="L7" s="34" t="s">
        <v>103</v>
      </c>
      <c r="M7" s="33" t="s">
        <v>104</v>
      </c>
      <c r="N7" s="33" t="s">
        <v>105</v>
      </c>
      <c r="O7" s="35" t="s">
        <v>106</v>
      </c>
      <c r="P7" s="35" t="s">
        <v>106</v>
      </c>
      <c r="Q7" s="33" t="s">
        <v>107</v>
      </c>
      <c r="R7" s="35" t="s">
        <v>108</v>
      </c>
      <c r="S7" s="35" t="s">
        <v>108</v>
      </c>
      <c r="T7" s="33" t="s">
        <v>109</v>
      </c>
      <c r="U7" s="34" t="s">
        <v>110</v>
      </c>
      <c r="V7" s="33" t="s">
        <v>111</v>
      </c>
      <c r="W7" s="33" t="s">
        <v>112</v>
      </c>
      <c r="X7" s="33" t="s">
        <v>113</v>
      </c>
      <c r="Y7" s="33" t="s">
        <v>114</v>
      </c>
      <c r="Z7" s="35" t="s">
        <v>115</v>
      </c>
      <c r="AA7" s="35" t="s">
        <v>115</v>
      </c>
      <c r="AB7" s="35" t="s">
        <v>115</v>
      </c>
      <c r="AC7" s="35" t="s">
        <v>116</v>
      </c>
      <c r="AD7" s="35" t="s">
        <v>116</v>
      </c>
      <c r="AE7" s="35" t="s">
        <v>116</v>
      </c>
      <c r="AF7" s="33" t="s">
        <v>117</v>
      </c>
      <c r="AG7" s="34" t="s">
        <v>118</v>
      </c>
      <c r="AH7" s="33" t="s">
        <v>120</v>
      </c>
      <c r="AI7" s="33" t="s">
        <v>121</v>
      </c>
      <c r="AJ7" s="33" t="s">
        <v>122</v>
      </c>
      <c r="AK7" s="33" t="s">
        <v>123</v>
      </c>
      <c r="AL7" s="33" t="s">
        <v>125</v>
      </c>
      <c r="AM7" s="33" t="s">
        <v>126</v>
      </c>
      <c r="AN7" s="34" t="s">
        <v>127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O7" s="64">
        <v>43739</v>
      </c>
      <c r="BP7" s="2">
        <v>10</v>
      </c>
    </row>
    <row r="8" spans="1:68" x14ac:dyDescent="0.25">
      <c r="A8" s="104"/>
      <c r="B8" s="8"/>
      <c r="C8" s="2" t="s">
        <v>9</v>
      </c>
      <c r="D8" s="2" t="s">
        <v>130</v>
      </c>
      <c r="E8" s="6"/>
      <c r="F8" s="2"/>
      <c r="G8" s="36" t="s">
        <v>97</v>
      </c>
      <c r="H8" s="36" t="s">
        <v>98</v>
      </c>
      <c r="I8" s="36" t="s">
        <v>99</v>
      </c>
      <c r="J8" s="36" t="s">
        <v>100</v>
      </c>
      <c r="K8" s="36" t="s">
        <v>101</v>
      </c>
      <c r="L8" s="36" t="s">
        <v>102</v>
      </c>
      <c r="M8" s="37" t="s">
        <v>103</v>
      </c>
      <c r="N8" s="36" t="s">
        <v>104</v>
      </c>
      <c r="O8" s="36" t="s">
        <v>105</v>
      </c>
      <c r="P8" s="38" t="s">
        <v>106</v>
      </c>
      <c r="Q8" s="38" t="s">
        <v>106</v>
      </c>
      <c r="R8" s="36" t="s">
        <v>107</v>
      </c>
      <c r="S8" s="38" t="s">
        <v>108</v>
      </c>
      <c r="T8" s="38" t="s">
        <v>108</v>
      </c>
      <c r="U8" s="36" t="s">
        <v>109</v>
      </c>
      <c r="V8" s="37" t="s">
        <v>110</v>
      </c>
      <c r="W8" s="36" t="s">
        <v>111</v>
      </c>
      <c r="X8" s="36" t="s">
        <v>112</v>
      </c>
      <c r="Y8" s="36" t="s">
        <v>113</v>
      </c>
      <c r="Z8" s="36" t="s">
        <v>114</v>
      </c>
      <c r="AA8" s="38" t="s">
        <v>115</v>
      </c>
      <c r="AB8" s="38" t="s">
        <v>115</v>
      </c>
      <c r="AC8" s="38" t="s">
        <v>115</v>
      </c>
      <c r="AD8" s="38" t="s">
        <v>116</v>
      </c>
      <c r="AE8" s="38" t="s">
        <v>116</v>
      </c>
      <c r="AF8" s="38" t="s">
        <v>116</v>
      </c>
      <c r="AG8" s="36" t="s">
        <v>117</v>
      </c>
      <c r="AH8" s="37" t="s">
        <v>118</v>
      </c>
      <c r="AI8" s="36" t="s">
        <v>120</v>
      </c>
      <c r="AJ8" s="36" t="s">
        <v>121</v>
      </c>
      <c r="AK8" s="36" t="s">
        <v>122</v>
      </c>
      <c r="AL8" s="36" t="s">
        <v>123</v>
      </c>
      <c r="AM8" s="36" t="s">
        <v>125</v>
      </c>
      <c r="AN8" s="36" t="s">
        <v>126</v>
      </c>
      <c r="AO8" s="37" t="s">
        <v>127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O8" s="65">
        <v>43800</v>
      </c>
      <c r="BP8" s="2">
        <v>11</v>
      </c>
    </row>
    <row r="9" spans="1:68" x14ac:dyDescent="0.25">
      <c r="A9" s="104"/>
      <c r="B9" s="8"/>
      <c r="C9" s="2" t="s">
        <v>128</v>
      </c>
      <c r="D9" s="2" t="s">
        <v>130</v>
      </c>
      <c r="E9" s="6"/>
      <c r="F9" s="2"/>
      <c r="G9" s="2"/>
      <c r="H9" s="39" t="s">
        <v>97</v>
      </c>
      <c r="I9" s="39" t="s">
        <v>98</v>
      </c>
      <c r="J9" s="39" t="s">
        <v>99</v>
      </c>
      <c r="K9" s="39" t="s">
        <v>100</v>
      </c>
      <c r="L9" s="39" t="s">
        <v>101</v>
      </c>
      <c r="M9" s="39" t="s">
        <v>102</v>
      </c>
      <c r="N9" s="40" t="s">
        <v>103</v>
      </c>
      <c r="O9" s="39" t="s">
        <v>104</v>
      </c>
      <c r="P9" s="39" t="s">
        <v>105</v>
      </c>
      <c r="Q9" s="41" t="s">
        <v>106</v>
      </c>
      <c r="R9" s="41" t="s">
        <v>106</v>
      </c>
      <c r="S9" s="39" t="s">
        <v>107</v>
      </c>
      <c r="T9" s="41" t="s">
        <v>108</v>
      </c>
      <c r="U9" s="41" t="s">
        <v>108</v>
      </c>
      <c r="V9" s="39" t="s">
        <v>109</v>
      </c>
      <c r="W9" s="40" t="s">
        <v>110</v>
      </c>
      <c r="X9" s="39" t="s">
        <v>111</v>
      </c>
      <c r="Y9" s="39" t="s">
        <v>112</v>
      </c>
      <c r="Z9" s="39" t="s">
        <v>113</v>
      </c>
      <c r="AA9" s="39" t="s">
        <v>114</v>
      </c>
      <c r="AB9" s="41" t="s">
        <v>115</v>
      </c>
      <c r="AC9" s="41" t="s">
        <v>115</v>
      </c>
      <c r="AD9" s="41" t="s">
        <v>115</v>
      </c>
      <c r="AE9" s="41" t="s">
        <v>116</v>
      </c>
      <c r="AF9" s="41" t="s">
        <v>116</v>
      </c>
      <c r="AG9" s="41" t="s">
        <v>116</v>
      </c>
      <c r="AH9" s="39" t="s">
        <v>117</v>
      </c>
      <c r="AI9" s="40" t="s">
        <v>118</v>
      </c>
      <c r="AJ9" s="39" t="s">
        <v>120</v>
      </c>
      <c r="AK9" s="39" t="s">
        <v>121</v>
      </c>
      <c r="AL9" s="39" t="s">
        <v>122</v>
      </c>
      <c r="AM9" s="39" t="s">
        <v>123</v>
      </c>
      <c r="AN9" s="39" t="s">
        <v>125</v>
      </c>
      <c r="AO9" s="39" t="s">
        <v>126</v>
      </c>
      <c r="AP9" s="40" t="s">
        <v>127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O9" s="65">
        <v>43891</v>
      </c>
      <c r="BP9" s="21">
        <v>12</v>
      </c>
    </row>
    <row r="10" spans="1:68" x14ac:dyDescent="0.25">
      <c r="A10" s="9"/>
      <c r="B10" s="8"/>
      <c r="E10" s="2"/>
      <c r="F10" s="2"/>
      <c r="G10" s="2"/>
      <c r="H10" s="2"/>
      <c r="I10" s="2"/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O10" s="65">
        <v>43983</v>
      </c>
      <c r="BP10" s="2">
        <f>12+1</f>
        <v>13</v>
      </c>
    </row>
    <row r="11" spans="1:68" x14ac:dyDescent="0.25">
      <c r="A11" s="105" t="s">
        <v>93</v>
      </c>
      <c r="B11" s="8" t="s">
        <v>97</v>
      </c>
      <c r="C11" s="6" t="s">
        <v>80</v>
      </c>
      <c r="D11" s="6" t="s">
        <v>131</v>
      </c>
      <c r="E11" s="2"/>
      <c r="F11" s="2"/>
      <c r="G11" s="2"/>
      <c r="H11" s="2"/>
      <c r="I11" s="42"/>
      <c r="J11" s="24" t="s">
        <v>131</v>
      </c>
      <c r="K11" s="25"/>
      <c r="L11" s="25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83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O11" s="65">
        <v>44166</v>
      </c>
      <c r="BP11" s="2">
        <v>13</v>
      </c>
    </row>
    <row r="12" spans="1:68" x14ac:dyDescent="0.25">
      <c r="A12" s="105"/>
      <c r="B12" s="8" t="s">
        <v>98</v>
      </c>
      <c r="C12" s="6" t="s">
        <v>1</v>
      </c>
      <c r="D12" s="6" t="s">
        <v>133</v>
      </c>
      <c r="E12" s="2"/>
      <c r="F12" s="2"/>
      <c r="G12" s="2"/>
      <c r="H12" s="2"/>
      <c r="I12" s="43"/>
      <c r="J12" s="44" t="s">
        <v>133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82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8" x14ac:dyDescent="0.25">
      <c r="A13" s="105"/>
      <c r="B13" s="8" t="s">
        <v>99</v>
      </c>
      <c r="C13" s="6" t="s">
        <v>2</v>
      </c>
      <c r="D13" s="6" t="s">
        <v>133</v>
      </c>
      <c r="E13" s="2"/>
      <c r="F13" s="2"/>
      <c r="G13" s="2"/>
      <c r="H13" s="2"/>
      <c r="I13" s="2"/>
      <c r="J13" s="6"/>
      <c r="K13" s="45" t="s">
        <v>133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 t="s">
        <v>81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8" x14ac:dyDescent="0.25">
      <c r="A14" s="105"/>
      <c r="B14" s="8" t="s">
        <v>100</v>
      </c>
      <c r="C14" s="6" t="s">
        <v>3</v>
      </c>
      <c r="D14" s="6" t="s">
        <v>133</v>
      </c>
      <c r="E14" s="2"/>
      <c r="F14" s="2"/>
      <c r="G14" s="2"/>
      <c r="H14" s="2"/>
      <c r="I14" s="2"/>
      <c r="J14" s="6"/>
      <c r="K14" s="2"/>
      <c r="L14" s="46" t="s">
        <v>133</v>
      </c>
      <c r="M14" s="47"/>
      <c r="N14" s="2"/>
      <c r="O14" s="2"/>
      <c r="P14" s="2"/>
      <c r="Q14" s="2"/>
      <c r="R14" s="2"/>
      <c r="S14" s="2"/>
      <c r="T14" s="2"/>
      <c r="U14" s="42"/>
      <c r="V14" s="42"/>
      <c r="W14" s="42"/>
      <c r="X14" s="4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1" t="s">
        <v>87</v>
      </c>
      <c r="BE14" s="2"/>
      <c r="BF14" s="2"/>
      <c r="BG14" s="2"/>
      <c r="BH14" s="2"/>
      <c r="BI14" s="2"/>
      <c r="BJ14" s="2"/>
      <c r="BK14" s="21"/>
    </row>
    <row r="15" spans="1:68" x14ac:dyDescent="0.25">
      <c r="A15" s="105"/>
      <c r="B15" s="8" t="s">
        <v>101</v>
      </c>
      <c r="C15" s="6" t="s">
        <v>4</v>
      </c>
      <c r="D15" s="6" t="s">
        <v>133</v>
      </c>
      <c r="E15" s="2"/>
      <c r="F15" s="2"/>
      <c r="G15" s="2"/>
      <c r="H15" s="2"/>
      <c r="I15" s="2"/>
      <c r="J15" s="6"/>
      <c r="K15" s="2"/>
      <c r="L15" s="2"/>
      <c r="M15" s="2"/>
      <c r="N15" s="45" t="s">
        <v>133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8" x14ac:dyDescent="0.25">
      <c r="A16" s="105"/>
      <c r="B16" s="8" t="s">
        <v>102</v>
      </c>
      <c r="C16" s="6" t="s">
        <v>5</v>
      </c>
      <c r="D16" s="6" t="s">
        <v>133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6" t="s">
        <v>133</v>
      </c>
      <c r="P16" s="48"/>
      <c r="Q16" s="48"/>
      <c r="R16" s="48"/>
      <c r="S16" s="48"/>
      <c r="T16" s="4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x14ac:dyDescent="0.25">
      <c r="A17" s="105"/>
      <c r="B17" s="8" t="s">
        <v>103</v>
      </c>
      <c r="C17" s="6" t="s">
        <v>6</v>
      </c>
      <c r="D17" s="6" t="s">
        <v>149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9" t="s">
        <v>131</v>
      </c>
      <c r="T17" s="25"/>
      <c r="U17" s="25"/>
      <c r="V17" s="45" t="s">
        <v>133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x14ac:dyDescent="0.25">
      <c r="A18" s="9"/>
      <c r="B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 t="s">
        <v>10</v>
      </c>
      <c r="Q18" s="7" t="s">
        <v>11</v>
      </c>
      <c r="R18" s="7" t="s">
        <v>12</v>
      </c>
      <c r="S18" s="7" t="s">
        <v>13</v>
      </c>
      <c r="T18" s="7" t="s">
        <v>14</v>
      </c>
      <c r="U18" s="7" t="s">
        <v>15</v>
      </c>
      <c r="V18" s="7" t="s">
        <v>16</v>
      </c>
      <c r="W18" s="7" t="s">
        <v>17</v>
      </c>
      <c r="X18" s="7" t="s">
        <v>18</v>
      </c>
      <c r="Y18" s="7" t="s">
        <v>19</v>
      </c>
      <c r="Z18" s="7" t="s">
        <v>20</v>
      </c>
      <c r="AA18" s="7" t="s">
        <v>21</v>
      </c>
      <c r="AB18" s="7" t="s">
        <v>22</v>
      </c>
      <c r="AC18" s="7" t="s">
        <v>23</v>
      </c>
      <c r="AD18" s="7" t="s">
        <v>24</v>
      </c>
      <c r="AE18" s="7" t="s">
        <v>25</v>
      </c>
      <c r="AF18" s="7" t="s">
        <v>26</v>
      </c>
      <c r="AG18" s="7" t="s">
        <v>27</v>
      </c>
      <c r="AH18" s="7" t="s">
        <v>28</v>
      </c>
      <c r="AI18" s="7" t="s">
        <v>46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A19" s="101" t="s">
        <v>94</v>
      </c>
      <c r="B19" s="8" t="s">
        <v>104</v>
      </c>
      <c r="C19" s="6" t="s">
        <v>189</v>
      </c>
      <c r="D19" s="6" t="s">
        <v>132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7" t="s">
        <v>132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x14ac:dyDescent="0.25">
      <c r="A20" s="102"/>
      <c r="B20" s="8" t="s">
        <v>105</v>
      </c>
      <c r="C20" s="6" t="s">
        <v>29</v>
      </c>
      <c r="D20" s="6" t="s">
        <v>131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0" t="s">
        <v>131</v>
      </c>
      <c r="W20" s="51"/>
      <c r="X20" s="51"/>
      <c r="Y20" s="5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25">
      <c r="A21" s="102"/>
      <c r="B21" s="8" t="s">
        <v>106</v>
      </c>
      <c r="C21" s="6" t="s">
        <v>30</v>
      </c>
      <c r="D21" s="6" t="s">
        <v>150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7" t="s">
        <v>133</v>
      </c>
      <c r="Z21" s="2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x14ac:dyDescent="0.25">
      <c r="A22" s="102"/>
      <c r="B22" s="8" t="s">
        <v>107</v>
      </c>
      <c r="C22" s="6" t="s">
        <v>141</v>
      </c>
      <c r="D22" s="6" t="s">
        <v>153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2" t="s">
        <v>131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x14ac:dyDescent="0.25">
      <c r="A23" s="102"/>
      <c r="B23" s="8" t="s">
        <v>108</v>
      </c>
      <c r="C23" s="6" t="s">
        <v>32</v>
      </c>
      <c r="D23" s="6" t="s">
        <v>154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7" t="s">
        <v>155</v>
      </c>
      <c r="AC23" s="28"/>
      <c r="AD23" s="28"/>
      <c r="AE23" s="28"/>
      <c r="AF23" s="28"/>
      <c r="AG23" s="28"/>
      <c r="AH23" s="28"/>
      <c r="AI23" s="2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x14ac:dyDescent="0.25">
      <c r="A24" s="102"/>
      <c r="B24" s="8" t="s">
        <v>109</v>
      </c>
      <c r="C24" s="6" t="s">
        <v>33</v>
      </c>
      <c r="D24" s="6" t="s">
        <v>154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50" t="s">
        <v>155</v>
      </c>
      <c r="AG24" s="51"/>
      <c r="AH24" s="51"/>
      <c r="AI24" s="5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x14ac:dyDescent="0.25">
      <c r="A25" s="103"/>
      <c r="B25" s="8" t="s">
        <v>110</v>
      </c>
      <c r="C25" s="6" t="s">
        <v>34</v>
      </c>
      <c r="D25" s="6" t="s">
        <v>154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7" t="s">
        <v>155</v>
      </c>
      <c r="AI25" s="29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x14ac:dyDescent="0.25">
      <c r="A26" s="11"/>
      <c r="B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7" t="s">
        <v>10</v>
      </c>
      <c r="AF26" s="7" t="s">
        <v>11</v>
      </c>
      <c r="AG26" s="7" t="s">
        <v>12</v>
      </c>
      <c r="AH26" s="7" t="s">
        <v>13</v>
      </c>
      <c r="AI26" s="7" t="s">
        <v>14</v>
      </c>
      <c r="AJ26" s="7" t="s">
        <v>15</v>
      </c>
      <c r="AK26" s="7" t="s">
        <v>16</v>
      </c>
      <c r="AL26" s="7" t="s">
        <v>17</v>
      </c>
      <c r="AM26" s="7" t="s">
        <v>18</v>
      </c>
      <c r="AN26" s="7" t="s">
        <v>19</v>
      </c>
      <c r="AO26" s="7" t="s">
        <v>20</v>
      </c>
      <c r="AP26" s="7" t="s">
        <v>21</v>
      </c>
      <c r="AQ26" s="7" t="s">
        <v>22</v>
      </c>
      <c r="AR26" s="7" t="s">
        <v>23</v>
      </c>
      <c r="AS26" s="7" t="s">
        <v>24</v>
      </c>
      <c r="AT26" s="7" t="s">
        <v>25</v>
      </c>
      <c r="AU26" s="7" t="s">
        <v>26</v>
      </c>
      <c r="AV26" s="7" t="s">
        <v>27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 customHeight="1" x14ac:dyDescent="0.25">
      <c r="A27" s="101" t="s">
        <v>95</v>
      </c>
      <c r="B27" s="8" t="s">
        <v>111</v>
      </c>
      <c r="C27" s="6" t="s">
        <v>31</v>
      </c>
      <c r="D27" s="6" t="s">
        <v>132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3" t="s">
        <v>132</v>
      </c>
      <c r="AF27" s="54"/>
      <c r="AG27" s="54"/>
      <c r="AH27" s="54"/>
      <c r="AI27" s="54"/>
      <c r="AJ27" s="5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x14ac:dyDescent="0.25">
      <c r="A28" s="102"/>
      <c r="B28" s="8" t="s">
        <v>112</v>
      </c>
      <c r="C28" s="6" t="s">
        <v>35</v>
      </c>
      <c r="D28" s="6" t="s">
        <v>131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6" t="s">
        <v>131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25">
      <c r="A29" s="102"/>
      <c r="B29" s="8" t="s">
        <v>113</v>
      </c>
      <c r="C29" s="6" t="s">
        <v>36</v>
      </c>
      <c r="D29" s="6" t="s">
        <v>132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3" t="s">
        <v>132</v>
      </c>
      <c r="AL29" s="5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x14ac:dyDescent="0.25">
      <c r="A30" s="102"/>
      <c r="B30" s="8" t="s">
        <v>114</v>
      </c>
      <c r="C30" s="6" t="s">
        <v>37</v>
      </c>
      <c r="D30" s="6" t="s">
        <v>134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7" t="s">
        <v>134</v>
      </c>
      <c r="AL30" s="58"/>
      <c r="AM30" s="58"/>
      <c r="AN30" s="5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x14ac:dyDescent="0.25">
      <c r="A31" s="102"/>
      <c r="B31" s="8" t="s">
        <v>115</v>
      </c>
      <c r="C31" s="6" t="s">
        <v>38</v>
      </c>
      <c r="D31" s="6" t="s">
        <v>157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53" t="s">
        <v>159</v>
      </c>
      <c r="AP31" s="54"/>
      <c r="AQ31" s="55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x14ac:dyDescent="0.25">
      <c r="A32" s="102"/>
      <c r="B32" s="8" t="s">
        <v>116</v>
      </c>
      <c r="C32" s="6" t="s">
        <v>39</v>
      </c>
      <c r="D32" s="6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7" t="s">
        <v>159</v>
      </c>
      <c r="AP32" s="58"/>
      <c r="AQ32" s="5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x14ac:dyDescent="0.25">
      <c r="A33" s="102"/>
      <c r="B33" s="8" t="s">
        <v>117</v>
      </c>
      <c r="C33" s="6" t="s">
        <v>40</v>
      </c>
      <c r="D33" s="6" t="s">
        <v>157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3" t="s">
        <v>159</v>
      </c>
      <c r="AP33" s="54"/>
      <c r="AQ33" s="55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x14ac:dyDescent="0.25">
      <c r="A34" s="102"/>
      <c r="B34" s="8" t="s">
        <v>118</v>
      </c>
      <c r="C34" s="6" t="s">
        <v>142</v>
      </c>
      <c r="D34" s="6" t="s">
        <v>157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57" t="s">
        <v>159</v>
      </c>
      <c r="AS34" s="58"/>
      <c r="AT34" s="58"/>
      <c r="AU34" s="58"/>
      <c r="AV34" s="5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x14ac:dyDescent="0.25">
      <c r="A35" s="103"/>
      <c r="B35" s="8" t="s">
        <v>119</v>
      </c>
      <c r="C35" s="6" t="s">
        <v>85</v>
      </c>
      <c r="D35" s="6" t="s">
        <v>158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54" t="s">
        <v>158</v>
      </c>
      <c r="AX35" s="55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x14ac:dyDescent="0.25">
      <c r="A36" s="10"/>
      <c r="B36" s="2"/>
      <c r="C36" s="6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7" t="s">
        <v>10</v>
      </c>
      <c r="AZ36" s="7" t="s">
        <v>11</v>
      </c>
      <c r="BA36" s="7" t="s">
        <v>12</v>
      </c>
      <c r="BB36" s="7" t="s">
        <v>13</v>
      </c>
      <c r="BC36" s="7" t="s">
        <v>14</v>
      </c>
      <c r="BD36" s="7" t="s">
        <v>15</v>
      </c>
      <c r="BE36" s="7" t="s">
        <v>16</v>
      </c>
      <c r="BF36" s="7" t="s">
        <v>17</v>
      </c>
      <c r="BG36" s="7" t="s">
        <v>18</v>
      </c>
      <c r="BH36" s="7" t="s">
        <v>19</v>
      </c>
      <c r="BI36" s="7" t="s">
        <v>20</v>
      </c>
      <c r="BJ36" s="2"/>
      <c r="BK36" s="2"/>
    </row>
    <row r="37" spans="1:63" x14ac:dyDescent="0.25">
      <c r="A37" s="101" t="s">
        <v>96</v>
      </c>
      <c r="B37" s="8" t="s">
        <v>120</v>
      </c>
      <c r="C37" s="6" t="s">
        <v>37</v>
      </c>
      <c r="D37" s="6" t="s">
        <v>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59" t="s">
        <v>132</v>
      </c>
      <c r="AZ37" s="6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x14ac:dyDescent="0.25">
      <c r="A38" s="102"/>
      <c r="B38" s="8" t="s">
        <v>121</v>
      </c>
      <c r="C38" s="6" t="s">
        <v>41</v>
      </c>
      <c r="D38" s="6" t="s">
        <v>134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61" t="s">
        <v>134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x14ac:dyDescent="0.25">
      <c r="A39" s="102"/>
      <c r="B39" s="8" t="s">
        <v>122</v>
      </c>
      <c r="C39" s="6" t="s">
        <v>36</v>
      </c>
      <c r="D39" s="6" t="s">
        <v>132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59" t="s">
        <v>132</v>
      </c>
      <c r="BB39" s="60"/>
      <c r="BC39" s="2"/>
      <c r="BD39" s="2"/>
      <c r="BE39" s="2"/>
      <c r="BF39" s="2"/>
      <c r="BG39" s="2"/>
      <c r="BH39" s="2"/>
      <c r="BI39" s="2"/>
      <c r="BJ39" s="2"/>
      <c r="BK39" s="2"/>
    </row>
    <row r="40" spans="1:63" x14ac:dyDescent="0.25">
      <c r="A40" s="102"/>
      <c r="B40" s="8" t="s">
        <v>123</v>
      </c>
      <c r="C40" s="6" t="s">
        <v>42</v>
      </c>
      <c r="D40" s="6" t="s">
        <v>134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61" t="s">
        <v>134</v>
      </c>
      <c r="BC40" s="2"/>
      <c r="BD40" s="2"/>
      <c r="BE40" s="2"/>
      <c r="BF40" s="2"/>
      <c r="BG40" s="2"/>
      <c r="BH40" s="2"/>
      <c r="BI40" s="2"/>
      <c r="BJ40" s="2"/>
      <c r="BK40" s="2"/>
    </row>
    <row r="41" spans="1:63" x14ac:dyDescent="0.25">
      <c r="A41" s="102"/>
      <c r="B41" s="8" t="s">
        <v>124</v>
      </c>
      <c r="C41" s="6" t="s">
        <v>86</v>
      </c>
      <c r="D41" s="6" t="s">
        <v>157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59" t="s">
        <v>159</v>
      </c>
      <c r="BD41" s="60"/>
      <c r="BE41" s="2"/>
      <c r="BF41" s="2"/>
      <c r="BG41" s="2"/>
      <c r="BH41" s="2"/>
      <c r="BI41" s="2"/>
      <c r="BJ41" s="2"/>
      <c r="BK41" s="2"/>
    </row>
    <row r="42" spans="1:63" x14ac:dyDescent="0.25">
      <c r="A42" s="102"/>
      <c r="B42" s="8" t="s">
        <v>125</v>
      </c>
      <c r="C42" s="6" t="s">
        <v>43</v>
      </c>
      <c r="D42" s="6" t="s">
        <v>157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62" t="s">
        <v>159</v>
      </c>
      <c r="BF42" s="61"/>
      <c r="BG42" s="2"/>
      <c r="BH42" s="2"/>
      <c r="BI42" s="2"/>
      <c r="BJ42" s="2"/>
      <c r="BK42" s="2"/>
    </row>
    <row r="43" spans="1:63" x14ac:dyDescent="0.25">
      <c r="A43" s="102"/>
      <c r="B43" s="8" t="s">
        <v>126</v>
      </c>
      <c r="C43" s="6" t="s">
        <v>44</v>
      </c>
      <c r="D43" s="6" t="s">
        <v>157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59" t="s">
        <v>159</v>
      </c>
      <c r="BH43" s="59"/>
      <c r="BI43" s="60"/>
      <c r="BJ43" s="2"/>
      <c r="BK43" s="2"/>
    </row>
    <row r="44" spans="1:63" x14ac:dyDescent="0.25">
      <c r="A44" s="103"/>
      <c r="B44" s="8" t="s">
        <v>127</v>
      </c>
      <c r="C44" s="6" t="s">
        <v>45</v>
      </c>
      <c r="D44" s="6" t="s">
        <v>157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61" t="s">
        <v>159</v>
      </c>
      <c r="BJ44" s="2"/>
      <c r="BK44" s="2"/>
    </row>
    <row r="45" spans="1:63" x14ac:dyDescent="0.25">
      <c r="A45" s="10"/>
      <c r="B45" s="2"/>
      <c r="C45" s="6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x14ac:dyDescent="0.25">
      <c r="A46" s="5"/>
      <c r="B46" s="5"/>
      <c r="C46" s="106" t="s">
        <v>162</v>
      </c>
      <c r="D46" s="2" t="s">
        <v>144</v>
      </c>
      <c r="E46" s="2">
        <v>1</v>
      </c>
      <c r="F46" s="2">
        <f>E46+1</f>
        <v>2</v>
      </c>
      <c r="G46" s="2">
        <f t="shared" ref="G46:BJ46" si="0">F46+1</f>
        <v>3</v>
      </c>
      <c r="H46" s="2">
        <f t="shared" si="0"/>
        <v>4</v>
      </c>
      <c r="I46" s="2">
        <f t="shared" si="0"/>
        <v>5</v>
      </c>
      <c r="J46" s="2">
        <f t="shared" si="0"/>
        <v>6</v>
      </c>
      <c r="K46" s="2">
        <f t="shared" si="0"/>
        <v>7</v>
      </c>
      <c r="L46" s="2">
        <f t="shared" si="0"/>
        <v>8</v>
      </c>
      <c r="M46" s="2">
        <f t="shared" si="0"/>
        <v>9</v>
      </c>
      <c r="N46" s="2">
        <f t="shared" si="0"/>
        <v>10</v>
      </c>
      <c r="O46" s="2">
        <f t="shared" si="0"/>
        <v>11</v>
      </c>
      <c r="P46" s="2">
        <f t="shared" si="0"/>
        <v>12</v>
      </c>
      <c r="Q46" s="2">
        <f t="shared" si="0"/>
        <v>13</v>
      </c>
      <c r="R46" s="2">
        <f t="shared" si="0"/>
        <v>14</v>
      </c>
      <c r="S46" s="2">
        <f t="shared" si="0"/>
        <v>15</v>
      </c>
      <c r="T46" s="2">
        <f t="shared" si="0"/>
        <v>16</v>
      </c>
      <c r="U46" s="2">
        <f t="shared" si="0"/>
        <v>17</v>
      </c>
      <c r="V46" s="2">
        <f t="shared" si="0"/>
        <v>18</v>
      </c>
      <c r="W46" s="2">
        <f t="shared" si="0"/>
        <v>19</v>
      </c>
      <c r="X46" s="2">
        <f t="shared" si="0"/>
        <v>20</v>
      </c>
      <c r="Y46" s="2">
        <f t="shared" si="0"/>
        <v>21</v>
      </c>
      <c r="Z46" s="2">
        <f t="shared" si="0"/>
        <v>22</v>
      </c>
      <c r="AA46" s="2">
        <f t="shared" si="0"/>
        <v>23</v>
      </c>
      <c r="AB46" s="2">
        <f t="shared" si="0"/>
        <v>24</v>
      </c>
      <c r="AC46" s="2">
        <f t="shared" si="0"/>
        <v>25</v>
      </c>
      <c r="AD46" s="2">
        <f t="shared" si="0"/>
        <v>26</v>
      </c>
      <c r="AE46" s="2">
        <f t="shared" si="0"/>
        <v>27</v>
      </c>
      <c r="AF46" s="2">
        <f t="shared" si="0"/>
        <v>28</v>
      </c>
      <c r="AG46" s="2">
        <f t="shared" si="0"/>
        <v>29</v>
      </c>
      <c r="AH46" s="2">
        <f t="shared" si="0"/>
        <v>30</v>
      </c>
      <c r="AI46" s="2">
        <f t="shared" si="0"/>
        <v>31</v>
      </c>
      <c r="AJ46" s="2">
        <f t="shared" si="0"/>
        <v>32</v>
      </c>
      <c r="AK46" s="2">
        <f t="shared" si="0"/>
        <v>33</v>
      </c>
      <c r="AL46" s="2">
        <f t="shared" si="0"/>
        <v>34</v>
      </c>
      <c r="AM46" s="2">
        <f t="shared" si="0"/>
        <v>35</v>
      </c>
      <c r="AN46" s="2">
        <f t="shared" si="0"/>
        <v>36</v>
      </c>
      <c r="AO46" s="2">
        <f t="shared" si="0"/>
        <v>37</v>
      </c>
      <c r="AP46" s="2">
        <f t="shared" si="0"/>
        <v>38</v>
      </c>
      <c r="AQ46" s="2">
        <f t="shared" si="0"/>
        <v>39</v>
      </c>
      <c r="AR46" s="2">
        <f t="shared" si="0"/>
        <v>40</v>
      </c>
      <c r="AS46" s="2">
        <f t="shared" si="0"/>
        <v>41</v>
      </c>
      <c r="AT46" s="2">
        <f t="shared" si="0"/>
        <v>42</v>
      </c>
      <c r="AU46" s="2">
        <f t="shared" si="0"/>
        <v>43</v>
      </c>
      <c r="AV46" s="2">
        <f t="shared" si="0"/>
        <v>44</v>
      </c>
      <c r="AW46" s="2">
        <f t="shared" si="0"/>
        <v>45</v>
      </c>
      <c r="AX46" s="2">
        <f t="shared" si="0"/>
        <v>46</v>
      </c>
      <c r="AY46" s="2">
        <f t="shared" si="0"/>
        <v>47</v>
      </c>
      <c r="AZ46" s="2">
        <f t="shared" si="0"/>
        <v>48</v>
      </c>
      <c r="BA46" s="2">
        <f t="shared" si="0"/>
        <v>49</v>
      </c>
      <c r="BB46" s="2">
        <f t="shared" si="0"/>
        <v>50</v>
      </c>
      <c r="BC46" s="2">
        <f t="shared" si="0"/>
        <v>51</v>
      </c>
      <c r="BD46" s="2">
        <f t="shared" si="0"/>
        <v>52</v>
      </c>
      <c r="BE46" s="2">
        <f t="shared" si="0"/>
        <v>53</v>
      </c>
      <c r="BF46" s="2">
        <f t="shared" si="0"/>
        <v>54</v>
      </c>
      <c r="BG46" s="2">
        <f t="shared" si="0"/>
        <v>55</v>
      </c>
      <c r="BH46" s="2">
        <f t="shared" si="0"/>
        <v>56</v>
      </c>
      <c r="BI46" s="2">
        <f t="shared" si="0"/>
        <v>57</v>
      </c>
      <c r="BJ46" s="2">
        <f t="shared" si="0"/>
        <v>58</v>
      </c>
      <c r="BK46" s="2"/>
    </row>
    <row r="47" spans="1:63" x14ac:dyDescent="0.25">
      <c r="A47" s="5"/>
      <c r="B47" s="5"/>
      <c r="C47" s="106"/>
      <c r="D47" s="2" t="s">
        <v>160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>
        <v>2</v>
      </c>
      <c r="AT47" s="2">
        <v>2</v>
      </c>
      <c r="AU47" s="2">
        <v>2</v>
      </c>
      <c r="AV47" s="2">
        <v>2</v>
      </c>
      <c r="AW47" s="2">
        <v>2</v>
      </c>
      <c r="AX47" s="2">
        <v>2</v>
      </c>
      <c r="AY47" s="2">
        <v>2</v>
      </c>
      <c r="AZ47" s="2">
        <v>2</v>
      </c>
      <c r="BA47" s="2">
        <v>2</v>
      </c>
      <c r="BB47" s="2">
        <v>2</v>
      </c>
      <c r="BC47" s="2">
        <v>2</v>
      </c>
      <c r="BD47" s="2">
        <v>2</v>
      </c>
      <c r="BE47" s="2">
        <v>2</v>
      </c>
      <c r="BF47" s="2">
        <v>2</v>
      </c>
      <c r="BG47" s="2">
        <v>2</v>
      </c>
      <c r="BH47" s="2">
        <v>2</v>
      </c>
      <c r="BI47" s="2">
        <v>2</v>
      </c>
      <c r="BJ47" s="2"/>
      <c r="BK47" s="2"/>
    </row>
    <row r="48" spans="1:63" x14ac:dyDescent="0.25">
      <c r="A48" s="5"/>
      <c r="B48" s="5"/>
      <c r="C48" s="106"/>
      <c r="D48" s="22" t="s">
        <v>130</v>
      </c>
      <c r="E48" s="22">
        <v>1</v>
      </c>
      <c r="F48" s="22">
        <f>E48+1</f>
        <v>2</v>
      </c>
      <c r="G48" s="22">
        <f>F48+1</f>
        <v>3</v>
      </c>
      <c r="H48" s="22">
        <f>G48+1</f>
        <v>4</v>
      </c>
      <c r="I48" s="22">
        <f>H48</f>
        <v>4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4</v>
      </c>
      <c r="P48" s="22">
        <v>4</v>
      </c>
      <c r="Q48" s="22">
        <v>4</v>
      </c>
      <c r="R48" s="22">
        <v>4</v>
      </c>
      <c r="S48" s="22">
        <v>4</v>
      </c>
      <c r="T48" s="22">
        <v>4</v>
      </c>
      <c r="U48" s="22">
        <v>4</v>
      </c>
      <c r="V48" s="22">
        <v>4</v>
      </c>
      <c r="W48" s="22">
        <v>4</v>
      </c>
      <c r="X48" s="22">
        <v>4</v>
      </c>
      <c r="Y48" s="22">
        <v>4</v>
      </c>
      <c r="Z48" s="22">
        <v>4</v>
      </c>
      <c r="AA48" s="22">
        <v>4</v>
      </c>
      <c r="AB48" s="22">
        <v>4</v>
      </c>
      <c r="AC48" s="22">
        <v>4</v>
      </c>
      <c r="AD48" s="22">
        <v>4</v>
      </c>
      <c r="AE48" s="22">
        <v>4</v>
      </c>
      <c r="AF48" s="22">
        <v>4</v>
      </c>
      <c r="AG48" s="22">
        <v>4</v>
      </c>
      <c r="AH48" s="22">
        <v>4</v>
      </c>
      <c r="AI48" s="22">
        <v>4</v>
      </c>
      <c r="AJ48" s="22">
        <v>4</v>
      </c>
      <c r="AK48" s="22">
        <v>4</v>
      </c>
      <c r="AL48" s="22">
        <v>4</v>
      </c>
      <c r="AM48" s="22">
        <v>4</v>
      </c>
      <c r="AN48" s="22">
        <v>3</v>
      </c>
      <c r="AO48" s="22">
        <v>2</v>
      </c>
      <c r="AP48" s="22">
        <v>1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"/>
    </row>
    <row r="49" spans="1:63" x14ac:dyDescent="0.25">
      <c r="A49" s="5"/>
      <c r="B49" s="5"/>
      <c r="C49" s="106"/>
      <c r="D49" s="2" t="s">
        <v>131</v>
      </c>
      <c r="E49" s="2"/>
      <c r="F49" s="2"/>
      <c r="G49" s="2"/>
      <c r="H49" s="2"/>
      <c r="I49" s="2"/>
      <c r="J49" s="2">
        <v>2</v>
      </c>
      <c r="K49" s="2">
        <v>2</v>
      </c>
      <c r="L49" s="2">
        <v>2</v>
      </c>
      <c r="M49" s="2">
        <v>2</v>
      </c>
      <c r="N49" s="2"/>
      <c r="O49" s="2"/>
      <c r="P49" s="2"/>
      <c r="Q49" s="2"/>
      <c r="R49" s="2"/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2">
        <v>2</v>
      </c>
      <c r="Z49" s="2"/>
      <c r="AA49" s="2">
        <v>2</v>
      </c>
      <c r="AB49" s="2">
        <v>2</v>
      </c>
      <c r="AC49" s="2">
        <v>2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2</v>
      </c>
      <c r="AK49" s="2"/>
      <c r="AL49" s="2"/>
      <c r="AM49" s="2"/>
      <c r="AN49" s="2"/>
      <c r="AO49" s="2">
        <v>2</v>
      </c>
      <c r="AP49" s="2">
        <v>2</v>
      </c>
      <c r="AQ49" s="2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2">
        <v>2</v>
      </c>
      <c r="AX49" s="2">
        <v>2</v>
      </c>
      <c r="AY49" s="2"/>
      <c r="AZ49" s="2"/>
      <c r="BA49" s="2"/>
      <c r="BB49" s="2"/>
      <c r="BC49" s="2">
        <v>2</v>
      </c>
      <c r="BD49" s="2">
        <v>2</v>
      </c>
      <c r="BE49" s="2">
        <v>2</v>
      </c>
      <c r="BF49" s="2">
        <v>2</v>
      </c>
      <c r="BG49" s="2">
        <v>2</v>
      </c>
      <c r="BH49" s="2">
        <v>2</v>
      </c>
      <c r="BI49" s="2">
        <v>2</v>
      </c>
      <c r="BJ49" s="2"/>
      <c r="BK49" s="2"/>
    </row>
    <row r="50" spans="1:63" x14ac:dyDescent="0.25">
      <c r="A50" s="5"/>
      <c r="B50" s="5"/>
      <c r="C50" s="106"/>
      <c r="D50" s="22" t="s">
        <v>133</v>
      </c>
      <c r="E50" s="22"/>
      <c r="F50" s="22"/>
      <c r="G50" s="22"/>
      <c r="H50" s="22"/>
      <c r="I50" s="22"/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/>
      <c r="V50" s="22">
        <v>2</v>
      </c>
      <c r="W50" s="22"/>
      <c r="X50" s="22"/>
      <c r="Y50" s="22">
        <v>2</v>
      </c>
      <c r="Z50" s="22">
        <v>2</v>
      </c>
      <c r="AA50" s="22"/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2</v>
      </c>
      <c r="AI50" s="22">
        <v>2</v>
      </c>
      <c r="AJ50" s="22"/>
      <c r="AK50" s="22"/>
      <c r="AL50" s="22"/>
      <c r="AM50" s="22"/>
      <c r="AN50" s="22"/>
      <c r="AO50" s="22">
        <v>2</v>
      </c>
      <c r="AP50" s="22">
        <v>2</v>
      </c>
      <c r="AQ50" s="22">
        <v>2</v>
      </c>
      <c r="AR50" s="22">
        <v>2</v>
      </c>
      <c r="AS50" s="22">
        <v>2</v>
      </c>
      <c r="AT50" s="22">
        <v>2</v>
      </c>
      <c r="AU50" s="22">
        <v>2</v>
      </c>
      <c r="AV50" s="22">
        <v>2</v>
      </c>
      <c r="AW50" s="22">
        <v>2</v>
      </c>
      <c r="AX50" s="22">
        <v>2</v>
      </c>
      <c r="AY50" s="22"/>
      <c r="AZ50" s="22"/>
      <c r="BA50" s="22"/>
      <c r="BB50" s="22"/>
      <c r="BC50" s="22">
        <v>2</v>
      </c>
      <c r="BD50" s="22">
        <v>2</v>
      </c>
      <c r="BE50" s="22">
        <v>2</v>
      </c>
      <c r="BF50" s="22">
        <v>2</v>
      </c>
      <c r="BG50" s="22">
        <v>2</v>
      </c>
      <c r="BH50" s="22">
        <v>2</v>
      </c>
      <c r="BI50" s="22">
        <v>2</v>
      </c>
      <c r="BJ50" s="22"/>
      <c r="BK50" s="2"/>
    </row>
    <row r="51" spans="1:63" x14ac:dyDescent="0.25">
      <c r="A51" s="5"/>
      <c r="B51" s="5"/>
      <c r="C51" s="106"/>
      <c r="D51" s="2" t="s">
        <v>132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2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>
        <v>2</v>
      </c>
      <c r="AB51" s="2"/>
      <c r="AC51" s="2"/>
      <c r="AD51" s="2"/>
      <c r="AE51" s="2">
        <v>2</v>
      </c>
      <c r="AF51" s="2">
        <v>2</v>
      </c>
      <c r="AG51" s="2">
        <v>2</v>
      </c>
      <c r="AH51" s="2">
        <v>2</v>
      </c>
      <c r="AI51" s="2">
        <v>2</v>
      </c>
      <c r="AJ51" s="2">
        <v>2</v>
      </c>
      <c r="AK51" s="2">
        <v>2</v>
      </c>
      <c r="AL51" s="2">
        <v>2</v>
      </c>
      <c r="AM51" s="2"/>
      <c r="AN51" s="2"/>
      <c r="AO51" s="2">
        <v>2</v>
      </c>
      <c r="AP51" s="2">
        <v>2</v>
      </c>
      <c r="AQ51" s="2">
        <v>2</v>
      </c>
      <c r="AR51" s="2">
        <v>2</v>
      </c>
      <c r="AS51" s="2">
        <v>2</v>
      </c>
      <c r="AT51" s="2">
        <v>2</v>
      </c>
      <c r="AU51" s="2">
        <v>2</v>
      </c>
      <c r="AV51" s="2">
        <v>2</v>
      </c>
      <c r="AW51" s="2">
        <v>2</v>
      </c>
      <c r="AX51" s="2"/>
      <c r="AY51" s="2">
        <v>2</v>
      </c>
      <c r="AZ51" s="2">
        <v>2</v>
      </c>
      <c r="BA51" s="2">
        <v>2</v>
      </c>
      <c r="BB51" s="2"/>
      <c r="BC51" s="2">
        <v>2</v>
      </c>
      <c r="BD51" s="2">
        <v>2</v>
      </c>
      <c r="BE51" s="2">
        <v>2</v>
      </c>
      <c r="BF51" s="2">
        <v>2</v>
      </c>
      <c r="BG51" s="2">
        <v>2</v>
      </c>
      <c r="BH51" s="2">
        <v>2</v>
      </c>
      <c r="BI51" s="2">
        <v>2</v>
      </c>
      <c r="BJ51" s="2"/>
      <c r="BK51" s="2"/>
    </row>
    <row r="52" spans="1:63" x14ac:dyDescent="0.25">
      <c r="A52" s="5"/>
      <c r="B52" s="5"/>
      <c r="C52" s="106"/>
      <c r="D52" s="22" t="s">
        <v>134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>
        <v>2</v>
      </c>
      <c r="AL52" s="22">
        <v>2</v>
      </c>
      <c r="AM52" s="22">
        <v>2</v>
      </c>
      <c r="AN52" s="22">
        <v>2</v>
      </c>
      <c r="AO52" s="63">
        <v>2</v>
      </c>
      <c r="AP52" s="63">
        <v>2</v>
      </c>
      <c r="AQ52" s="63">
        <v>2</v>
      </c>
      <c r="AR52" s="63">
        <v>2</v>
      </c>
      <c r="AS52" s="63">
        <v>2</v>
      </c>
      <c r="AT52" s="63">
        <v>2</v>
      </c>
      <c r="AU52" s="63">
        <v>2</v>
      </c>
      <c r="AV52" s="63">
        <v>2</v>
      </c>
      <c r="AW52" s="63">
        <v>2</v>
      </c>
      <c r="AX52" s="22"/>
      <c r="AY52" s="22"/>
      <c r="AZ52" s="22"/>
      <c r="BA52" s="22">
        <v>2</v>
      </c>
      <c r="BB52" s="22">
        <v>2</v>
      </c>
      <c r="BC52" s="63">
        <v>2</v>
      </c>
      <c r="BD52" s="63">
        <v>2</v>
      </c>
      <c r="BE52" s="63">
        <v>2</v>
      </c>
      <c r="BF52" s="63">
        <v>2</v>
      </c>
      <c r="BG52" s="63">
        <v>2</v>
      </c>
      <c r="BH52" s="63">
        <v>2</v>
      </c>
      <c r="BI52" s="63">
        <v>2</v>
      </c>
      <c r="BJ52" s="22"/>
      <c r="BK52" s="2"/>
    </row>
    <row r="53" spans="1:63" x14ac:dyDescent="0.25">
      <c r="A53" s="5"/>
      <c r="B53" s="5"/>
      <c r="C53" s="106"/>
      <c r="D53" s="22" t="s">
        <v>156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3">
        <v>1</v>
      </c>
      <c r="AP53" s="23">
        <v>1</v>
      </c>
      <c r="AQ53" s="23">
        <v>1</v>
      </c>
      <c r="AR53" s="23">
        <v>1</v>
      </c>
      <c r="AS53" s="23">
        <v>1</v>
      </c>
      <c r="AT53" s="23">
        <v>1</v>
      </c>
      <c r="AU53" s="23">
        <v>1</v>
      </c>
      <c r="AV53" s="23">
        <v>1</v>
      </c>
      <c r="AW53" s="22"/>
      <c r="AX53" s="22"/>
      <c r="AY53" s="22"/>
      <c r="AZ53" s="22"/>
      <c r="BA53" s="22"/>
      <c r="BB53" s="22"/>
      <c r="BC53" s="23">
        <v>1</v>
      </c>
      <c r="BD53" s="23">
        <v>1</v>
      </c>
      <c r="BE53" s="23">
        <v>1</v>
      </c>
      <c r="BF53" s="23">
        <v>1</v>
      </c>
      <c r="BG53" s="23">
        <v>1</v>
      </c>
      <c r="BH53" s="23">
        <v>1</v>
      </c>
      <c r="BI53" s="23">
        <v>1</v>
      </c>
      <c r="BJ53" s="22"/>
      <c r="BK53" s="2"/>
    </row>
    <row r="54" spans="1:63" x14ac:dyDescent="0.25">
      <c r="A54" s="5"/>
      <c r="B54" s="5"/>
      <c r="C54" s="106"/>
      <c r="D54" s="2" t="s">
        <v>151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152</v>
      </c>
      <c r="Z54" s="2" t="s">
        <v>152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152</v>
      </c>
      <c r="AQ54" s="2" t="s">
        <v>152</v>
      </c>
      <c r="AR54" s="2" t="s">
        <v>152</v>
      </c>
      <c r="AS54" s="2" t="s">
        <v>152</v>
      </c>
      <c r="AT54" s="2" t="s">
        <v>152</v>
      </c>
      <c r="AU54" s="2" t="s">
        <v>152</v>
      </c>
      <c r="AV54" s="2" t="s">
        <v>152</v>
      </c>
      <c r="AW54" s="2"/>
      <c r="AX54" s="2"/>
      <c r="AY54" s="2"/>
      <c r="AZ54" s="2"/>
      <c r="BA54" s="2"/>
      <c r="BB54" s="2"/>
      <c r="BC54" s="2"/>
      <c r="BD54" s="2"/>
      <c r="BE54" s="2" t="s">
        <v>152</v>
      </c>
      <c r="BF54" s="2" t="s">
        <v>152</v>
      </c>
      <c r="BG54" s="2" t="s">
        <v>152</v>
      </c>
      <c r="BH54" s="2" t="s">
        <v>152</v>
      </c>
      <c r="BI54" s="2" t="s">
        <v>152</v>
      </c>
      <c r="BJ54" s="2"/>
      <c r="BK54" s="2"/>
    </row>
    <row r="55" spans="1:63" x14ac:dyDescent="0.25">
      <c r="A55" s="5"/>
      <c r="B55" s="5"/>
      <c r="C55" s="106"/>
      <c r="D55" s="22" t="s"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152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 t="s">
        <v>152</v>
      </c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"/>
    </row>
    <row r="56" spans="1:63" x14ac:dyDescent="0.25">
      <c r="A56" s="5"/>
      <c r="B56" s="5"/>
      <c r="C56" s="106"/>
      <c r="D56" s="2" t="s">
        <v>143</v>
      </c>
      <c r="E56" s="2">
        <f>SUM(E47:E53)</f>
        <v>3</v>
      </c>
      <c r="F56" s="2">
        <f t="shared" ref="F56:BI56" si="1">SUM(F47:F53)</f>
        <v>4</v>
      </c>
      <c r="G56" s="2">
        <f t="shared" si="1"/>
        <v>5</v>
      </c>
      <c r="H56" s="2">
        <f t="shared" si="1"/>
        <v>6</v>
      </c>
      <c r="I56" s="2">
        <f t="shared" si="1"/>
        <v>6</v>
      </c>
      <c r="J56" s="2">
        <f t="shared" si="1"/>
        <v>10</v>
      </c>
      <c r="K56" s="2">
        <f t="shared" si="1"/>
        <v>10</v>
      </c>
      <c r="L56" s="2">
        <f t="shared" si="1"/>
        <v>10</v>
      </c>
      <c r="M56" s="2">
        <f t="shared" si="1"/>
        <v>10</v>
      </c>
      <c r="N56" s="2">
        <f t="shared" si="1"/>
        <v>8</v>
      </c>
      <c r="O56" s="2">
        <f t="shared" si="1"/>
        <v>8</v>
      </c>
      <c r="P56" s="2">
        <f t="shared" si="1"/>
        <v>10</v>
      </c>
      <c r="Q56" s="2">
        <f t="shared" si="1"/>
        <v>10</v>
      </c>
      <c r="R56" s="2">
        <f t="shared" si="1"/>
        <v>10</v>
      </c>
      <c r="S56" s="2">
        <f t="shared" si="1"/>
        <v>12</v>
      </c>
      <c r="T56" s="2">
        <f t="shared" si="1"/>
        <v>12</v>
      </c>
      <c r="U56" s="2">
        <f t="shared" si="1"/>
        <v>10</v>
      </c>
      <c r="V56" s="2">
        <f t="shared" si="1"/>
        <v>12</v>
      </c>
      <c r="W56" s="2">
        <f t="shared" si="1"/>
        <v>10</v>
      </c>
      <c r="X56" s="2">
        <f t="shared" si="1"/>
        <v>10</v>
      </c>
      <c r="Y56" s="2">
        <f t="shared" si="1"/>
        <v>12</v>
      </c>
      <c r="Z56" s="2">
        <f t="shared" si="1"/>
        <v>10</v>
      </c>
      <c r="AA56" s="2">
        <f t="shared" si="1"/>
        <v>10</v>
      </c>
      <c r="AB56" s="2">
        <f t="shared" si="1"/>
        <v>10</v>
      </c>
      <c r="AC56" s="2">
        <f t="shared" si="1"/>
        <v>10</v>
      </c>
      <c r="AD56" s="2">
        <f t="shared" si="1"/>
        <v>10</v>
      </c>
      <c r="AE56" s="2">
        <f t="shared" si="1"/>
        <v>12</v>
      </c>
      <c r="AF56" s="2">
        <f t="shared" si="1"/>
        <v>12</v>
      </c>
      <c r="AG56" s="2">
        <f t="shared" si="1"/>
        <v>12</v>
      </c>
      <c r="AH56" s="2">
        <f t="shared" si="1"/>
        <v>12</v>
      </c>
      <c r="AI56" s="2">
        <f t="shared" si="1"/>
        <v>12</v>
      </c>
      <c r="AJ56" s="2">
        <f t="shared" si="1"/>
        <v>10</v>
      </c>
      <c r="AK56" s="2">
        <f t="shared" si="1"/>
        <v>10</v>
      </c>
      <c r="AL56" s="2">
        <f t="shared" si="1"/>
        <v>10</v>
      </c>
      <c r="AM56" s="2">
        <f t="shared" si="1"/>
        <v>8</v>
      </c>
      <c r="AN56" s="2">
        <f t="shared" si="1"/>
        <v>7</v>
      </c>
      <c r="AO56" s="2">
        <f t="shared" si="1"/>
        <v>13</v>
      </c>
      <c r="AP56" s="2">
        <f t="shared" si="1"/>
        <v>12</v>
      </c>
      <c r="AQ56" s="2">
        <f t="shared" si="1"/>
        <v>11</v>
      </c>
      <c r="AR56" s="2">
        <f t="shared" si="1"/>
        <v>11</v>
      </c>
      <c r="AS56" s="2">
        <f t="shared" si="1"/>
        <v>11</v>
      </c>
      <c r="AT56" s="2">
        <f t="shared" si="1"/>
        <v>11</v>
      </c>
      <c r="AU56" s="2">
        <f t="shared" si="1"/>
        <v>11</v>
      </c>
      <c r="AV56" s="2">
        <f t="shared" si="1"/>
        <v>11</v>
      </c>
      <c r="AW56" s="2">
        <f t="shared" si="1"/>
        <v>10</v>
      </c>
      <c r="AX56" s="2">
        <f t="shared" si="1"/>
        <v>6</v>
      </c>
      <c r="AY56" s="2">
        <f t="shared" si="1"/>
        <v>4</v>
      </c>
      <c r="AZ56" s="2">
        <f t="shared" si="1"/>
        <v>4</v>
      </c>
      <c r="BA56" s="2">
        <f t="shared" si="1"/>
        <v>6</v>
      </c>
      <c r="BB56" s="2">
        <f t="shared" si="1"/>
        <v>4</v>
      </c>
      <c r="BC56" s="2">
        <f t="shared" si="1"/>
        <v>11</v>
      </c>
      <c r="BD56" s="2">
        <f t="shared" si="1"/>
        <v>11</v>
      </c>
      <c r="BE56" s="2">
        <f t="shared" si="1"/>
        <v>11</v>
      </c>
      <c r="BF56" s="2">
        <f t="shared" si="1"/>
        <v>11</v>
      </c>
      <c r="BG56" s="2">
        <f t="shared" si="1"/>
        <v>11</v>
      </c>
      <c r="BH56" s="2">
        <f t="shared" si="1"/>
        <v>11</v>
      </c>
      <c r="BI56" s="2">
        <f t="shared" si="1"/>
        <v>11</v>
      </c>
      <c r="BJ56" s="2"/>
      <c r="BK56" s="2"/>
    </row>
    <row r="57" spans="1:6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1"/>
      <c r="B58" s="1"/>
      <c r="C58" s="1"/>
      <c r="D58" s="2"/>
      <c r="E58" s="100" t="s">
        <v>130</v>
      </c>
      <c r="F58" s="100"/>
      <c r="G58" s="100"/>
      <c r="H58" s="100"/>
      <c r="I58" s="2" t="s">
        <v>131</v>
      </c>
      <c r="J58" s="2" t="s">
        <v>133</v>
      </c>
      <c r="K58" s="2" t="s">
        <v>132</v>
      </c>
      <c r="L58" s="2" t="s">
        <v>134</v>
      </c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1"/>
      <c r="B59" s="1"/>
      <c r="C59" s="1"/>
      <c r="D59" s="2" t="s">
        <v>135</v>
      </c>
      <c r="E59" s="2"/>
      <c r="F59" s="21"/>
      <c r="G59" s="21"/>
      <c r="H59" s="21"/>
      <c r="I59" s="2" t="s">
        <v>146</v>
      </c>
      <c r="J59" s="2" t="s">
        <v>146</v>
      </c>
      <c r="K59" s="2" t="s">
        <v>146</v>
      </c>
      <c r="L59" s="2" t="s">
        <v>148</v>
      </c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1"/>
      <c r="B60" s="1"/>
      <c r="C60" s="1"/>
      <c r="D60" s="2" t="s">
        <v>136</v>
      </c>
      <c r="E60" s="2" t="s">
        <v>147</v>
      </c>
      <c r="F60" s="21" t="s">
        <v>147</v>
      </c>
      <c r="G60" s="21" t="s">
        <v>145</v>
      </c>
      <c r="H60" s="21" t="s">
        <v>145</v>
      </c>
      <c r="I60" s="2" t="s">
        <v>145</v>
      </c>
      <c r="J60" s="2" t="s">
        <v>147</v>
      </c>
      <c r="K60" s="2" t="s">
        <v>145</v>
      </c>
      <c r="L60" s="2" t="s">
        <v>147</v>
      </c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1"/>
      <c r="B62" s="1"/>
      <c r="C62" s="1"/>
      <c r="D62" s="21" t="s">
        <v>188</v>
      </c>
      <c r="E62" s="21">
        <v>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1"/>
      <c r="B63" s="1"/>
      <c r="C63" s="1"/>
      <c r="D63" s="2" t="s">
        <v>146</v>
      </c>
      <c r="E63" s="2">
        <v>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x14ac:dyDescent="0.25">
      <c r="A64" s="1"/>
      <c r="B64" s="1"/>
      <c r="C64" s="1"/>
      <c r="D64" s="2" t="s">
        <v>148</v>
      </c>
      <c r="E64" s="2">
        <v>1</v>
      </c>
      <c r="F64" s="1"/>
      <c r="G64" s="1"/>
      <c r="H64" s="1"/>
      <c r="I64" s="1"/>
      <c r="J64" s="1"/>
      <c r="K64" s="1"/>
      <c r="L64" s="1"/>
      <c r="M64" s="1"/>
      <c r="N64" s="1"/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1"/>
      <c r="B65" s="1"/>
      <c r="C65" s="1"/>
      <c r="D65" s="2" t="s">
        <v>145</v>
      </c>
      <c r="E65" s="2">
        <v>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1"/>
      <c r="B66" s="1"/>
      <c r="C66" s="1"/>
      <c r="D66" s="2" t="s">
        <v>147</v>
      </c>
      <c r="E66" s="2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1"/>
      <c r="B67" s="1"/>
      <c r="C67" s="1"/>
      <c r="D67" s="2" t="s">
        <v>156</v>
      </c>
      <c r="E67" s="91" t="s">
        <v>152</v>
      </c>
      <c r="F67" s="1"/>
      <c r="G67" s="1"/>
      <c r="H67" s="1"/>
      <c r="I67" s="1"/>
      <c r="J67" s="1"/>
      <c r="K67" s="1"/>
      <c r="L67" s="1"/>
      <c r="M67" s="1"/>
      <c r="N67" s="1"/>
      <c r="O67" s="16"/>
      <c r="P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1"/>
      <c r="B68" s="1"/>
      <c r="C68" s="1"/>
      <c r="D68" s="2" t="s">
        <v>138</v>
      </c>
      <c r="E68" s="92" t="s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1"/>
      <c r="B69" s="1"/>
      <c r="D69" s="2" t="s">
        <v>0</v>
      </c>
      <c r="E69" s="91" t="s">
        <v>152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1"/>
      <c r="B70" s="1"/>
      <c r="C70" s="1"/>
      <c r="D70" s="2" t="s">
        <v>143</v>
      </c>
      <c r="E70" s="2">
        <f>SUM(E62:E67)</f>
        <v>14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</sheetData>
  <mergeCells count="24">
    <mergeCell ref="Y4:AB4"/>
    <mergeCell ref="E58:H58"/>
    <mergeCell ref="A37:A44"/>
    <mergeCell ref="A6:A9"/>
    <mergeCell ref="A11:A17"/>
    <mergeCell ref="A19:A25"/>
    <mergeCell ref="A27:A35"/>
    <mergeCell ref="C46:C56"/>
    <mergeCell ref="A2:BK2"/>
    <mergeCell ref="AY4:BC4"/>
    <mergeCell ref="E3:BC3"/>
    <mergeCell ref="BD4:BH4"/>
    <mergeCell ref="BI4:BK4"/>
    <mergeCell ref="BD3:BK3"/>
    <mergeCell ref="AC4:AG4"/>
    <mergeCell ref="AH4:AK4"/>
    <mergeCell ref="AL4:AO4"/>
    <mergeCell ref="AP4:AT4"/>
    <mergeCell ref="AU4:AX4"/>
    <mergeCell ref="E4:G4"/>
    <mergeCell ref="H4:K4"/>
    <mergeCell ref="L4:O4"/>
    <mergeCell ref="P4:S4"/>
    <mergeCell ref="T4:X4"/>
  </mergeCells>
  <pageMargins left="0.2" right="0.2" top="0.75" bottom="0.75" header="0.3" footer="0.3"/>
  <pageSetup paperSize="3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35"/>
  <sheetViews>
    <sheetView zoomScale="70" zoomScaleNormal="70" zoomScalePageLayoutView="10" workbookViewId="0">
      <pane xSplit="4" ySplit="10" topLeftCell="E59" activePane="bottomRight" state="frozen"/>
      <selection pane="topRight" activeCell="E1" sqref="E1"/>
      <selection pane="bottomLeft" activeCell="A11" sqref="A11"/>
      <selection pane="bottomRight" activeCell="M58" sqref="M58"/>
    </sheetView>
  </sheetViews>
  <sheetFormatPr defaultRowHeight="15" outlineLevelRow="1" x14ac:dyDescent="0.25"/>
  <cols>
    <col min="1" max="1" width="10.7109375" bestFit="1" customWidth="1"/>
    <col min="2" max="2" width="4.7109375" customWidth="1"/>
    <col min="3" max="3" width="32.7109375" bestFit="1" customWidth="1"/>
    <col min="4" max="4" width="17.42578125" bestFit="1" customWidth="1"/>
    <col min="5" max="63" width="4.7109375" customWidth="1"/>
    <col min="64" max="84" width="4.7109375" style="1" customWidth="1"/>
    <col min="85" max="85" width="13.140625" style="1" bestFit="1" customWidth="1"/>
    <col min="86" max="104" width="4.7109375" style="1" customWidth="1"/>
  </cols>
  <sheetData>
    <row r="1" spans="1:8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88" ht="15.75" x14ac:dyDescent="0.25">
      <c r="A2" s="93" t="s">
        <v>166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</row>
    <row r="3" spans="1:88" x14ac:dyDescent="0.25">
      <c r="A3" s="2"/>
      <c r="B3" s="2"/>
      <c r="C3" s="2"/>
      <c r="D3" s="2" t="s">
        <v>161</v>
      </c>
      <c r="E3" s="100">
        <v>2019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>
        <v>2020</v>
      </c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</row>
    <row r="4" spans="1:88" x14ac:dyDescent="0.25">
      <c r="A4" s="10"/>
      <c r="B4" s="2"/>
      <c r="C4" s="6"/>
      <c r="D4" s="6"/>
      <c r="E4" s="94">
        <v>43479</v>
      </c>
      <c r="F4" s="98"/>
      <c r="G4" s="99"/>
      <c r="H4" s="94">
        <v>43497</v>
      </c>
      <c r="I4" s="95"/>
      <c r="J4" s="95"/>
      <c r="K4" s="96"/>
      <c r="L4" s="94">
        <v>43525</v>
      </c>
      <c r="M4" s="98"/>
      <c r="N4" s="98"/>
      <c r="O4" s="99"/>
      <c r="P4" s="94">
        <v>43556</v>
      </c>
      <c r="Q4" s="98"/>
      <c r="R4" s="98"/>
      <c r="S4" s="99"/>
      <c r="T4" s="94">
        <v>43586</v>
      </c>
      <c r="U4" s="95"/>
      <c r="V4" s="95"/>
      <c r="W4" s="95"/>
      <c r="X4" s="96"/>
      <c r="Y4" s="94">
        <v>43617</v>
      </c>
      <c r="Z4" s="98"/>
      <c r="AA4" s="98"/>
      <c r="AB4" s="99"/>
      <c r="AC4" s="94">
        <v>43647</v>
      </c>
      <c r="AD4" s="95"/>
      <c r="AE4" s="95"/>
      <c r="AF4" s="95"/>
      <c r="AG4" s="96"/>
      <c r="AH4" s="94">
        <v>43678</v>
      </c>
      <c r="AI4" s="98"/>
      <c r="AJ4" s="98"/>
      <c r="AK4" s="99"/>
      <c r="AL4" s="94">
        <v>43709</v>
      </c>
      <c r="AM4" s="98"/>
      <c r="AN4" s="98"/>
      <c r="AO4" s="99"/>
      <c r="AP4" s="94">
        <v>43739</v>
      </c>
      <c r="AQ4" s="95"/>
      <c r="AR4" s="95"/>
      <c r="AS4" s="95"/>
      <c r="AT4" s="96"/>
      <c r="AU4" s="94">
        <v>43770</v>
      </c>
      <c r="AV4" s="98"/>
      <c r="AW4" s="98"/>
      <c r="AX4" s="99"/>
      <c r="AY4" s="94">
        <v>43800</v>
      </c>
      <c r="AZ4" s="95"/>
      <c r="BA4" s="95"/>
      <c r="BB4" s="95"/>
      <c r="BC4" s="96"/>
      <c r="BD4" s="94">
        <v>43831</v>
      </c>
      <c r="BE4" s="98"/>
      <c r="BF4" s="98"/>
      <c r="BG4" s="98"/>
      <c r="BH4" s="99"/>
      <c r="BI4" s="94">
        <v>43862</v>
      </c>
      <c r="BJ4" s="95"/>
      <c r="BK4" s="95"/>
      <c r="BL4" s="96"/>
      <c r="BM4" s="94">
        <v>43891</v>
      </c>
      <c r="BN4" s="98"/>
      <c r="BO4" s="98"/>
      <c r="BP4" s="99"/>
      <c r="BQ4" s="94">
        <v>43922</v>
      </c>
      <c r="BR4" s="98"/>
      <c r="BS4" s="98"/>
      <c r="BT4" s="98"/>
      <c r="BU4" s="99"/>
      <c r="BV4" s="94">
        <v>43952</v>
      </c>
      <c r="BW4" s="98"/>
      <c r="BX4" s="98"/>
      <c r="BY4" s="99"/>
      <c r="BZ4" s="94">
        <v>43983</v>
      </c>
      <c r="CA4" s="98"/>
      <c r="CB4" s="98"/>
      <c r="CC4" s="99"/>
    </row>
    <row r="5" spans="1:88" x14ac:dyDescent="0.25">
      <c r="A5" s="66" t="s">
        <v>165</v>
      </c>
      <c r="B5" s="4"/>
      <c r="C5" s="12" t="s">
        <v>164</v>
      </c>
      <c r="D5" s="12" t="s">
        <v>129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46</v>
      </c>
      <c r="Y5" s="4" t="s">
        <v>47</v>
      </c>
      <c r="Z5" s="4" t="s">
        <v>48</v>
      </c>
      <c r="AA5" s="4" t="s">
        <v>49</v>
      </c>
      <c r="AB5" s="4" t="s">
        <v>50</v>
      </c>
      <c r="AC5" s="4" t="s">
        <v>51</v>
      </c>
      <c r="AD5" s="4" t="s">
        <v>52</v>
      </c>
      <c r="AE5" s="4" t="s">
        <v>53</v>
      </c>
      <c r="AF5" s="4" t="s">
        <v>54</v>
      </c>
      <c r="AG5" s="4" t="s">
        <v>55</v>
      </c>
      <c r="AH5" s="4" t="s">
        <v>56</v>
      </c>
      <c r="AI5" s="4" t="s">
        <v>57</v>
      </c>
      <c r="AJ5" s="4" t="s">
        <v>58</v>
      </c>
      <c r="AK5" s="4" t="s">
        <v>59</v>
      </c>
      <c r="AL5" s="4" t="s">
        <v>60</v>
      </c>
      <c r="AM5" s="4" t="s">
        <v>61</v>
      </c>
      <c r="AN5" s="2" t="s">
        <v>62</v>
      </c>
      <c r="AO5" s="2" t="s">
        <v>63</v>
      </c>
      <c r="AP5" s="2" t="s">
        <v>64</v>
      </c>
      <c r="AQ5" s="2" t="s">
        <v>65</v>
      </c>
      <c r="AR5" s="2" t="s">
        <v>66</v>
      </c>
      <c r="AS5" s="2" t="s">
        <v>67</v>
      </c>
      <c r="AT5" s="2" t="s">
        <v>68</v>
      </c>
      <c r="AU5" s="2" t="s">
        <v>69</v>
      </c>
      <c r="AV5" s="2" t="s">
        <v>70</v>
      </c>
      <c r="AW5" s="2" t="s">
        <v>71</v>
      </c>
      <c r="AX5" s="2" t="s">
        <v>72</v>
      </c>
      <c r="AY5" s="2" t="s">
        <v>73</v>
      </c>
      <c r="AZ5" s="2" t="s">
        <v>74</v>
      </c>
      <c r="BA5" s="2" t="s">
        <v>75</v>
      </c>
      <c r="BB5" s="2" t="s">
        <v>76</v>
      </c>
      <c r="BC5" s="2" t="s">
        <v>77</v>
      </c>
      <c r="BD5" s="2" t="s">
        <v>78</v>
      </c>
      <c r="BE5" s="2" t="s">
        <v>88</v>
      </c>
      <c r="BF5" s="2" t="s">
        <v>89</v>
      </c>
      <c r="BG5" s="2" t="s">
        <v>90</v>
      </c>
      <c r="BH5" s="2" t="s">
        <v>91</v>
      </c>
      <c r="BI5" s="2" t="s">
        <v>92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8" x14ac:dyDescent="0.25">
      <c r="A6" s="104" t="s">
        <v>79</v>
      </c>
      <c r="B6" s="19"/>
      <c r="C6" s="2" t="s">
        <v>7</v>
      </c>
      <c r="D6" s="2" t="s">
        <v>130</v>
      </c>
      <c r="E6" s="30" t="s">
        <v>97</v>
      </c>
      <c r="F6" s="30" t="s">
        <v>98</v>
      </c>
      <c r="G6" s="30" t="s">
        <v>99</v>
      </c>
      <c r="H6" s="30" t="s">
        <v>100</v>
      </c>
      <c r="I6" s="30" t="s">
        <v>101</v>
      </c>
      <c r="J6" s="30" t="s">
        <v>102</v>
      </c>
      <c r="K6" s="31" t="s">
        <v>103</v>
      </c>
      <c r="L6" s="30" t="s">
        <v>104</v>
      </c>
      <c r="M6" s="30" t="s">
        <v>105</v>
      </c>
      <c r="N6" s="32" t="s">
        <v>106</v>
      </c>
      <c r="O6" s="32" t="s">
        <v>106</v>
      </c>
      <c r="P6" s="30" t="s">
        <v>107</v>
      </c>
      <c r="Q6" s="32" t="s">
        <v>108</v>
      </c>
      <c r="R6" s="32" t="s">
        <v>108</v>
      </c>
      <c r="S6" s="30" t="s">
        <v>109</v>
      </c>
      <c r="T6" s="31" t="s">
        <v>110</v>
      </c>
      <c r="U6" s="30" t="s">
        <v>111</v>
      </c>
      <c r="V6" s="30" t="s">
        <v>112</v>
      </c>
      <c r="W6" s="30" t="s">
        <v>113</v>
      </c>
      <c r="X6" s="30" t="s">
        <v>114</v>
      </c>
      <c r="Y6" s="32" t="s">
        <v>115</v>
      </c>
      <c r="Z6" s="32" t="s">
        <v>115</v>
      </c>
      <c r="AA6" s="32" t="s">
        <v>115</v>
      </c>
      <c r="AB6" s="32" t="s">
        <v>116</v>
      </c>
      <c r="AC6" s="32" t="s">
        <v>116</v>
      </c>
      <c r="AD6" s="32" t="s">
        <v>116</v>
      </c>
      <c r="AE6" s="30" t="s">
        <v>117</v>
      </c>
      <c r="AF6" s="31" t="s">
        <v>118</v>
      </c>
      <c r="AG6" s="30" t="s">
        <v>120</v>
      </c>
      <c r="AH6" s="30" t="s">
        <v>121</v>
      </c>
      <c r="AI6" s="30" t="s">
        <v>122</v>
      </c>
      <c r="AJ6" s="30" t="s">
        <v>123</v>
      </c>
      <c r="AK6" s="30" t="s">
        <v>125</v>
      </c>
      <c r="AL6" s="30" t="s">
        <v>126</v>
      </c>
      <c r="AM6" s="31" t="s">
        <v>127</v>
      </c>
      <c r="AN6" s="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8" x14ac:dyDescent="0.25">
      <c r="A7" s="104"/>
      <c r="B7" s="19"/>
      <c r="C7" s="2" t="s">
        <v>8</v>
      </c>
      <c r="D7" s="2" t="s">
        <v>130</v>
      </c>
      <c r="E7" s="13"/>
      <c r="F7" s="33" t="s">
        <v>97</v>
      </c>
      <c r="G7" s="33" t="s">
        <v>98</v>
      </c>
      <c r="H7" s="33" t="s">
        <v>99</v>
      </c>
      <c r="I7" s="33" t="s">
        <v>100</v>
      </c>
      <c r="J7" s="33" t="s">
        <v>101</v>
      </c>
      <c r="K7" s="33" t="s">
        <v>102</v>
      </c>
      <c r="L7" s="34" t="s">
        <v>103</v>
      </c>
      <c r="M7" s="33" t="s">
        <v>104</v>
      </c>
      <c r="N7" s="33" t="s">
        <v>105</v>
      </c>
      <c r="O7" s="35" t="s">
        <v>106</v>
      </c>
      <c r="P7" s="35" t="s">
        <v>106</v>
      </c>
      <c r="Q7" s="33" t="s">
        <v>107</v>
      </c>
      <c r="R7" s="35" t="s">
        <v>108</v>
      </c>
      <c r="S7" s="35" t="s">
        <v>108</v>
      </c>
      <c r="T7" s="33" t="s">
        <v>109</v>
      </c>
      <c r="U7" s="34" t="s">
        <v>110</v>
      </c>
      <c r="V7" s="33" t="s">
        <v>111</v>
      </c>
      <c r="W7" s="33" t="s">
        <v>112</v>
      </c>
      <c r="X7" s="33" t="s">
        <v>113</v>
      </c>
      <c r="Y7" s="33" t="s">
        <v>114</v>
      </c>
      <c r="Z7" s="35" t="s">
        <v>115</v>
      </c>
      <c r="AA7" s="35" t="s">
        <v>115</v>
      </c>
      <c r="AB7" s="35" t="s">
        <v>115</v>
      </c>
      <c r="AC7" s="35" t="s">
        <v>116</v>
      </c>
      <c r="AD7" s="35" t="s">
        <v>116</v>
      </c>
      <c r="AE7" s="35" t="s">
        <v>116</v>
      </c>
      <c r="AF7" s="33" t="s">
        <v>117</v>
      </c>
      <c r="AG7" s="34" t="s">
        <v>118</v>
      </c>
      <c r="AH7" s="33" t="s">
        <v>120</v>
      </c>
      <c r="AI7" s="33" t="s">
        <v>121</v>
      </c>
      <c r="AJ7" s="33" t="s">
        <v>122</v>
      </c>
      <c r="AK7" s="33" t="s">
        <v>123</v>
      </c>
      <c r="AL7" s="33" t="s">
        <v>125</v>
      </c>
      <c r="AM7" s="33" t="s">
        <v>126</v>
      </c>
      <c r="AN7" s="34" t="s">
        <v>127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8" x14ac:dyDescent="0.25">
      <c r="A8" s="104"/>
      <c r="B8" s="19"/>
      <c r="C8" s="2" t="s">
        <v>9</v>
      </c>
      <c r="D8" s="2" t="s">
        <v>130</v>
      </c>
      <c r="E8" s="6"/>
      <c r="F8" s="2"/>
      <c r="G8" s="36" t="s">
        <v>97</v>
      </c>
      <c r="H8" s="36" t="s">
        <v>98</v>
      </c>
      <c r="I8" s="36" t="s">
        <v>99</v>
      </c>
      <c r="J8" s="36" t="s">
        <v>100</v>
      </c>
      <c r="K8" s="36" t="s">
        <v>101</v>
      </c>
      <c r="L8" s="36" t="s">
        <v>102</v>
      </c>
      <c r="M8" s="37" t="s">
        <v>103</v>
      </c>
      <c r="N8" s="36" t="s">
        <v>104</v>
      </c>
      <c r="O8" s="36" t="s">
        <v>105</v>
      </c>
      <c r="P8" s="38" t="s">
        <v>106</v>
      </c>
      <c r="Q8" s="38" t="s">
        <v>106</v>
      </c>
      <c r="R8" s="36" t="s">
        <v>107</v>
      </c>
      <c r="S8" s="38" t="s">
        <v>108</v>
      </c>
      <c r="T8" s="38" t="s">
        <v>108</v>
      </c>
      <c r="U8" s="36" t="s">
        <v>109</v>
      </c>
      <c r="V8" s="37" t="s">
        <v>110</v>
      </c>
      <c r="W8" s="36" t="s">
        <v>111</v>
      </c>
      <c r="X8" s="36" t="s">
        <v>112</v>
      </c>
      <c r="Y8" s="36" t="s">
        <v>113</v>
      </c>
      <c r="Z8" s="36" t="s">
        <v>114</v>
      </c>
      <c r="AA8" s="38" t="s">
        <v>115</v>
      </c>
      <c r="AB8" s="38" t="s">
        <v>115</v>
      </c>
      <c r="AC8" s="38" t="s">
        <v>115</v>
      </c>
      <c r="AD8" s="38" t="s">
        <v>116</v>
      </c>
      <c r="AE8" s="38" t="s">
        <v>116</v>
      </c>
      <c r="AF8" s="38" t="s">
        <v>116</v>
      </c>
      <c r="AG8" s="36" t="s">
        <v>117</v>
      </c>
      <c r="AH8" s="37" t="s">
        <v>118</v>
      </c>
      <c r="AI8" s="36" t="s">
        <v>120</v>
      </c>
      <c r="AJ8" s="36" t="s">
        <v>121</v>
      </c>
      <c r="AK8" s="36" t="s">
        <v>122</v>
      </c>
      <c r="AL8" s="36" t="s">
        <v>123</v>
      </c>
      <c r="AM8" s="36" t="s">
        <v>125</v>
      </c>
      <c r="AN8" s="36" t="s">
        <v>126</v>
      </c>
      <c r="AO8" s="37" t="s">
        <v>127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8" x14ac:dyDescent="0.25">
      <c r="A9" s="104"/>
      <c r="B9" s="19"/>
      <c r="C9" s="2" t="s">
        <v>128</v>
      </c>
      <c r="D9" s="2" t="s">
        <v>130</v>
      </c>
      <c r="E9" s="6"/>
      <c r="F9" s="2"/>
      <c r="G9" s="2"/>
      <c r="H9" s="39" t="s">
        <v>97</v>
      </c>
      <c r="I9" s="39" t="s">
        <v>98</v>
      </c>
      <c r="J9" s="39" t="s">
        <v>99</v>
      </c>
      <c r="K9" s="39" t="s">
        <v>100</v>
      </c>
      <c r="L9" s="39" t="s">
        <v>101</v>
      </c>
      <c r="M9" s="39" t="s">
        <v>102</v>
      </c>
      <c r="N9" s="40" t="s">
        <v>103</v>
      </c>
      <c r="O9" s="39" t="s">
        <v>104</v>
      </c>
      <c r="P9" s="39" t="s">
        <v>105</v>
      </c>
      <c r="Q9" s="41" t="s">
        <v>106</v>
      </c>
      <c r="R9" s="41" t="s">
        <v>106</v>
      </c>
      <c r="S9" s="39" t="s">
        <v>107</v>
      </c>
      <c r="T9" s="41" t="s">
        <v>108</v>
      </c>
      <c r="U9" s="41" t="s">
        <v>108</v>
      </c>
      <c r="V9" s="39" t="s">
        <v>109</v>
      </c>
      <c r="W9" s="40" t="s">
        <v>110</v>
      </c>
      <c r="X9" s="39" t="s">
        <v>111</v>
      </c>
      <c r="Y9" s="39" t="s">
        <v>112</v>
      </c>
      <c r="Z9" s="39" t="s">
        <v>113</v>
      </c>
      <c r="AA9" s="39" t="s">
        <v>114</v>
      </c>
      <c r="AB9" s="41" t="s">
        <v>115</v>
      </c>
      <c r="AC9" s="41" t="s">
        <v>115</v>
      </c>
      <c r="AD9" s="41" t="s">
        <v>115</v>
      </c>
      <c r="AE9" s="41" t="s">
        <v>116</v>
      </c>
      <c r="AF9" s="41" t="s">
        <v>116</v>
      </c>
      <c r="AG9" s="41" t="s">
        <v>116</v>
      </c>
      <c r="AH9" s="39" t="s">
        <v>117</v>
      </c>
      <c r="AI9" s="40" t="s">
        <v>118</v>
      </c>
      <c r="AJ9" s="39" t="s">
        <v>120</v>
      </c>
      <c r="AK9" s="39" t="s">
        <v>121</v>
      </c>
      <c r="AL9" s="39" t="s">
        <v>122</v>
      </c>
      <c r="AM9" s="39" t="s">
        <v>123</v>
      </c>
      <c r="AN9" s="39" t="s">
        <v>125</v>
      </c>
      <c r="AO9" s="39" t="s">
        <v>126</v>
      </c>
      <c r="AP9" s="40" t="s">
        <v>127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8" x14ac:dyDescent="0.25">
      <c r="A10" s="20"/>
      <c r="B10" s="19"/>
      <c r="E10" s="2"/>
      <c r="F10" s="2"/>
      <c r="G10" s="2"/>
      <c r="H10" s="2"/>
      <c r="I10" s="2"/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8" outlineLevel="1" x14ac:dyDescent="0.25">
      <c r="A11" s="105" t="s">
        <v>93</v>
      </c>
      <c r="B11" s="19" t="s">
        <v>97</v>
      </c>
      <c r="C11" s="6" t="s">
        <v>80</v>
      </c>
      <c r="D11" s="6" t="s">
        <v>131</v>
      </c>
      <c r="E11" s="2"/>
      <c r="F11" s="2"/>
      <c r="G11" s="2"/>
      <c r="H11" s="2"/>
      <c r="I11" s="42"/>
      <c r="J11" s="24" t="s">
        <v>131</v>
      </c>
      <c r="K11" s="25"/>
      <c r="L11" s="25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83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8" outlineLevel="1" x14ac:dyDescent="0.25">
      <c r="A12" s="105"/>
      <c r="B12" s="19" t="s">
        <v>98</v>
      </c>
      <c r="C12" s="6" t="s">
        <v>1</v>
      </c>
      <c r="D12" s="6" t="s">
        <v>133</v>
      </c>
      <c r="E12" s="2"/>
      <c r="F12" s="2"/>
      <c r="G12" s="2"/>
      <c r="H12" s="2"/>
      <c r="I12" s="43"/>
      <c r="J12" s="44" t="s">
        <v>133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82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G12" s="2" t="s">
        <v>163</v>
      </c>
      <c r="CH12" s="2"/>
    </row>
    <row r="13" spans="1:88" outlineLevel="1" x14ac:dyDescent="0.25">
      <c r="A13" s="105"/>
      <c r="B13" s="19" t="s">
        <v>99</v>
      </c>
      <c r="C13" s="6" t="s">
        <v>2</v>
      </c>
      <c r="D13" s="6" t="s">
        <v>133</v>
      </c>
      <c r="E13" s="2"/>
      <c r="F13" s="2"/>
      <c r="G13" s="2"/>
      <c r="H13" s="2"/>
      <c r="I13" s="2"/>
      <c r="J13" s="6"/>
      <c r="K13" s="45" t="s">
        <v>133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 t="s">
        <v>81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G13" s="64">
        <v>43466</v>
      </c>
      <c r="CH13" s="2">
        <f>6+1</f>
        <v>7</v>
      </c>
      <c r="CI13" s="2">
        <v>5</v>
      </c>
      <c r="CJ13" s="2"/>
    </row>
    <row r="14" spans="1:88" outlineLevel="1" x14ac:dyDescent="0.25">
      <c r="A14" s="105"/>
      <c r="B14" s="19" t="s">
        <v>100</v>
      </c>
      <c r="C14" s="6" t="s">
        <v>3</v>
      </c>
      <c r="D14" s="6" t="s">
        <v>133</v>
      </c>
      <c r="E14" s="2"/>
      <c r="F14" s="2"/>
      <c r="G14" s="2"/>
      <c r="H14" s="2"/>
      <c r="I14" s="2"/>
      <c r="J14" s="6"/>
      <c r="K14" s="2"/>
      <c r="L14" s="46" t="s">
        <v>133</v>
      </c>
      <c r="M14" s="47"/>
      <c r="N14" s="2"/>
      <c r="O14" s="2"/>
      <c r="P14" s="2"/>
      <c r="Q14" s="2"/>
      <c r="R14" s="2"/>
      <c r="S14" s="2"/>
      <c r="T14" s="2"/>
      <c r="U14" s="42"/>
      <c r="V14" s="42"/>
      <c r="W14" s="42"/>
      <c r="X14" s="4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1" t="s">
        <v>87</v>
      </c>
      <c r="BE14" s="2"/>
      <c r="BF14" s="2"/>
      <c r="BG14" s="2"/>
      <c r="BH14" s="2"/>
      <c r="BI14" s="2"/>
      <c r="BJ14" s="2"/>
      <c r="BK14" s="21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G14" s="65">
        <v>43525</v>
      </c>
      <c r="CH14" s="2">
        <f>CH13+1</f>
        <v>8</v>
      </c>
      <c r="CI14" s="2">
        <v>14</v>
      </c>
      <c r="CJ14" s="2">
        <f>CI14-CH14</f>
        <v>6</v>
      </c>
    </row>
    <row r="15" spans="1:88" outlineLevel="1" x14ac:dyDescent="0.25">
      <c r="A15" s="105"/>
      <c r="B15" s="19" t="s">
        <v>101</v>
      </c>
      <c r="C15" s="6" t="s">
        <v>4</v>
      </c>
      <c r="D15" s="6" t="s">
        <v>133</v>
      </c>
      <c r="E15" s="2"/>
      <c r="F15" s="2"/>
      <c r="G15" s="2"/>
      <c r="H15" s="2"/>
      <c r="I15" s="2"/>
      <c r="J15" s="6"/>
      <c r="K15" s="2"/>
      <c r="L15" s="2"/>
      <c r="M15" s="2"/>
      <c r="N15" s="45" t="s">
        <v>133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G15" s="65">
        <v>43617</v>
      </c>
      <c r="CH15" s="2">
        <f>8+1</f>
        <v>9</v>
      </c>
      <c r="CI15" s="2">
        <v>16</v>
      </c>
      <c r="CJ15" s="2">
        <f t="shared" ref="CJ15:CJ21" si="0">CI15-CH15</f>
        <v>7</v>
      </c>
    </row>
    <row r="16" spans="1:88" outlineLevel="1" x14ac:dyDescent="0.25">
      <c r="A16" s="105"/>
      <c r="B16" s="19" t="s">
        <v>102</v>
      </c>
      <c r="C16" s="6" t="s">
        <v>5</v>
      </c>
      <c r="D16" s="6" t="s">
        <v>133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6" t="s">
        <v>133</v>
      </c>
      <c r="P16" s="48"/>
      <c r="Q16" s="48"/>
      <c r="R16" s="48"/>
      <c r="S16" s="48"/>
      <c r="T16" s="4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G16" s="65">
        <v>43678</v>
      </c>
      <c r="CH16" s="2">
        <f>9+1</f>
        <v>10</v>
      </c>
      <c r="CI16" s="2">
        <v>18</v>
      </c>
      <c r="CJ16" s="2">
        <f t="shared" si="0"/>
        <v>8</v>
      </c>
    </row>
    <row r="17" spans="1:95" outlineLevel="1" x14ac:dyDescent="0.25">
      <c r="A17" s="105"/>
      <c r="B17" s="19" t="s">
        <v>103</v>
      </c>
      <c r="C17" s="6" t="s">
        <v>6</v>
      </c>
      <c r="D17" s="6" t="s">
        <v>149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9" t="s">
        <v>131</v>
      </c>
      <c r="T17" s="25"/>
      <c r="U17" s="25"/>
      <c r="V17" s="45" t="s">
        <v>133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G17" s="64">
        <v>43739</v>
      </c>
      <c r="CH17" s="2">
        <f>10+1</f>
        <v>11</v>
      </c>
      <c r="CI17" s="2">
        <v>11</v>
      </c>
      <c r="CJ17" s="2">
        <f t="shared" si="0"/>
        <v>0</v>
      </c>
    </row>
    <row r="18" spans="1:95" x14ac:dyDescent="0.25">
      <c r="A18" s="20"/>
      <c r="B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 t="s">
        <v>10</v>
      </c>
      <c r="Q18" s="7" t="s">
        <v>11</v>
      </c>
      <c r="R18" s="7" t="s">
        <v>12</v>
      </c>
      <c r="S18" s="7" t="s">
        <v>13</v>
      </c>
      <c r="T18" s="7" t="s">
        <v>14</v>
      </c>
      <c r="U18" s="7" t="s">
        <v>15</v>
      </c>
      <c r="V18" s="7" t="s">
        <v>16</v>
      </c>
      <c r="W18" s="7" t="s">
        <v>17</v>
      </c>
      <c r="X18" s="7" t="s">
        <v>18</v>
      </c>
      <c r="Y18" s="7" t="s">
        <v>19</v>
      </c>
      <c r="Z18" s="7" t="s">
        <v>20</v>
      </c>
      <c r="AA18" s="7" t="s">
        <v>21</v>
      </c>
      <c r="AB18" s="7" t="s">
        <v>22</v>
      </c>
      <c r="AC18" s="7" t="s">
        <v>23</v>
      </c>
      <c r="AD18" s="7" t="s">
        <v>24</v>
      </c>
      <c r="AE18" s="7" t="s">
        <v>25</v>
      </c>
      <c r="AF18" s="7" t="s">
        <v>26</v>
      </c>
      <c r="AG18" s="7" t="s">
        <v>27</v>
      </c>
      <c r="AH18" s="7" t="s">
        <v>28</v>
      </c>
      <c r="AI18" s="7" t="s">
        <v>46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G18" s="65">
        <v>43800</v>
      </c>
      <c r="CH18" s="2">
        <f>11+1</f>
        <v>12</v>
      </c>
      <c r="CI18" s="2">
        <v>12</v>
      </c>
      <c r="CJ18" s="2">
        <f t="shared" si="0"/>
        <v>0</v>
      </c>
    </row>
    <row r="19" spans="1:95" outlineLevel="1" x14ac:dyDescent="0.25">
      <c r="A19" s="101" t="s">
        <v>94</v>
      </c>
      <c r="B19" s="19" t="s">
        <v>104</v>
      </c>
      <c r="C19" s="6" t="s">
        <v>31</v>
      </c>
      <c r="D19" s="6" t="s">
        <v>132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7" t="s">
        <v>132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G19" s="65">
        <v>43891</v>
      </c>
      <c r="CH19" s="21">
        <v>12</v>
      </c>
      <c r="CI19" s="2">
        <v>12</v>
      </c>
      <c r="CJ19" s="2">
        <f t="shared" si="0"/>
        <v>0</v>
      </c>
    </row>
    <row r="20" spans="1:95" outlineLevel="1" x14ac:dyDescent="0.25">
      <c r="A20" s="102"/>
      <c r="B20" s="19" t="s">
        <v>105</v>
      </c>
      <c r="C20" s="6" t="s">
        <v>29</v>
      </c>
      <c r="D20" s="6" t="s">
        <v>131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0" t="s">
        <v>131</v>
      </c>
      <c r="W20" s="51"/>
      <c r="X20" s="51"/>
      <c r="Y20" s="5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G20" s="65">
        <v>43983</v>
      </c>
      <c r="CH20" s="2">
        <f>12+1</f>
        <v>13</v>
      </c>
      <c r="CI20" s="2">
        <v>11</v>
      </c>
      <c r="CJ20" s="2">
        <f t="shared" si="0"/>
        <v>-2</v>
      </c>
    </row>
    <row r="21" spans="1:95" outlineLevel="1" x14ac:dyDescent="0.25">
      <c r="A21" s="102"/>
      <c r="B21" s="19" t="s">
        <v>106</v>
      </c>
      <c r="C21" s="6" t="s">
        <v>30</v>
      </c>
      <c r="D21" s="6" t="s">
        <v>150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7" t="s">
        <v>133</v>
      </c>
      <c r="Z21" s="2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G21" s="65">
        <v>44166</v>
      </c>
      <c r="CH21" s="2">
        <v>13</v>
      </c>
      <c r="CI21" s="2">
        <v>11</v>
      </c>
      <c r="CJ21" s="2">
        <f t="shared" si="0"/>
        <v>-2</v>
      </c>
    </row>
    <row r="22" spans="1:95" outlineLevel="1" x14ac:dyDescent="0.25">
      <c r="A22" s="102"/>
      <c r="B22" s="19" t="s">
        <v>107</v>
      </c>
      <c r="C22" s="6" t="s">
        <v>141</v>
      </c>
      <c r="D22" s="6" t="s">
        <v>153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2" t="s">
        <v>131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95" outlineLevel="1" x14ac:dyDescent="0.25">
      <c r="A23" s="102"/>
      <c r="B23" s="19" t="s">
        <v>108</v>
      </c>
      <c r="C23" s="6" t="s">
        <v>32</v>
      </c>
      <c r="D23" s="6" t="s">
        <v>154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7" t="s">
        <v>155</v>
      </c>
      <c r="AC23" s="28"/>
      <c r="AD23" s="28"/>
      <c r="AE23" s="28"/>
      <c r="AF23" s="28"/>
      <c r="AG23" s="28"/>
      <c r="AH23" s="28"/>
      <c r="AI23" s="2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G23" s="2"/>
      <c r="CH23" s="100" t="s">
        <v>171</v>
      </c>
      <c r="CI23" s="100"/>
      <c r="CJ23" s="100"/>
      <c r="CK23" s="100"/>
      <c r="CL23" s="2" t="s">
        <v>131</v>
      </c>
      <c r="CM23" s="2" t="s">
        <v>133</v>
      </c>
      <c r="CN23" s="2" t="s">
        <v>132</v>
      </c>
      <c r="CO23" s="2" t="s">
        <v>134</v>
      </c>
      <c r="CP23" s="2"/>
      <c r="CQ23" s="2"/>
    </row>
    <row r="24" spans="1:95" outlineLevel="1" x14ac:dyDescent="0.25">
      <c r="A24" s="102"/>
      <c r="B24" s="19" t="s">
        <v>109</v>
      </c>
      <c r="C24" s="6" t="s">
        <v>33</v>
      </c>
      <c r="D24" s="6" t="s">
        <v>154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50" t="s">
        <v>155</v>
      </c>
      <c r="AG24" s="51"/>
      <c r="AH24" s="51"/>
      <c r="AI24" s="5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G24" s="2" t="s">
        <v>135</v>
      </c>
      <c r="CH24" s="2"/>
      <c r="CI24" s="21"/>
      <c r="CJ24" s="21"/>
      <c r="CK24" s="21"/>
      <c r="CL24" s="2" t="s">
        <v>146</v>
      </c>
      <c r="CM24" s="2" t="s">
        <v>146</v>
      </c>
      <c r="CN24" s="2" t="s">
        <v>146</v>
      </c>
      <c r="CO24" s="2" t="s">
        <v>148</v>
      </c>
      <c r="CP24" s="2"/>
      <c r="CQ24" s="2"/>
    </row>
    <row r="25" spans="1:95" outlineLevel="1" x14ac:dyDescent="0.25">
      <c r="A25" s="103"/>
      <c r="B25" s="19" t="s">
        <v>110</v>
      </c>
      <c r="C25" s="6" t="s">
        <v>34</v>
      </c>
      <c r="D25" s="6" t="s">
        <v>154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7" t="s">
        <v>155</v>
      </c>
      <c r="AI25" s="29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G25" s="4" t="s">
        <v>136</v>
      </c>
      <c r="CH25" s="4" t="s">
        <v>147</v>
      </c>
      <c r="CI25" s="70" t="s">
        <v>147</v>
      </c>
      <c r="CJ25" s="70" t="s">
        <v>145</v>
      </c>
      <c r="CK25" s="70" t="s">
        <v>145</v>
      </c>
      <c r="CL25" s="4" t="s">
        <v>145</v>
      </c>
      <c r="CM25" s="4" t="s">
        <v>147</v>
      </c>
      <c r="CN25" s="4" t="s">
        <v>145</v>
      </c>
      <c r="CO25" s="4" t="s">
        <v>147</v>
      </c>
      <c r="CP25" s="4"/>
      <c r="CQ25" s="4"/>
    </row>
    <row r="26" spans="1:95" x14ac:dyDescent="0.25">
      <c r="A26" s="17"/>
      <c r="B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7" t="s">
        <v>10</v>
      </c>
      <c r="AF26" s="7" t="s">
        <v>11</v>
      </c>
      <c r="AG26" s="7" t="s">
        <v>12</v>
      </c>
      <c r="AH26" s="7" t="s">
        <v>13</v>
      </c>
      <c r="AI26" s="7" t="s">
        <v>14</v>
      </c>
      <c r="AJ26" s="7" t="s">
        <v>15</v>
      </c>
      <c r="AK26" s="7" t="s">
        <v>16</v>
      </c>
      <c r="AL26" s="7" t="s">
        <v>17</v>
      </c>
      <c r="AM26" s="7" t="s">
        <v>18</v>
      </c>
      <c r="AN26" s="7" t="s">
        <v>19</v>
      </c>
      <c r="AO26" s="7" t="s">
        <v>20</v>
      </c>
      <c r="AP26" s="7" t="s">
        <v>21</v>
      </c>
      <c r="AQ26" s="7" t="s">
        <v>22</v>
      </c>
      <c r="AR26" s="7" t="s">
        <v>23</v>
      </c>
      <c r="AS26" s="7" t="s">
        <v>24</v>
      </c>
      <c r="AT26" s="7" t="s">
        <v>25</v>
      </c>
      <c r="AU26" s="7" t="s">
        <v>26</v>
      </c>
      <c r="AV26" s="7" t="s">
        <v>27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G26" s="2"/>
      <c r="CH26" s="2" t="s">
        <v>147</v>
      </c>
      <c r="CI26" s="2" t="s">
        <v>147</v>
      </c>
      <c r="CJ26" s="2" t="s">
        <v>145</v>
      </c>
      <c r="CK26" s="2" t="s">
        <v>145</v>
      </c>
      <c r="CL26" s="2" t="s">
        <v>147</v>
      </c>
      <c r="CM26" s="2" t="s">
        <v>145</v>
      </c>
      <c r="CN26" s="2" t="s">
        <v>145</v>
      </c>
      <c r="CO26" s="2"/>
      <c r="CP26" s="2"/>
      <c r="CQ26" s="2"/>
    </row>
    <row r="27" spans="1:95" ht="15" customHeight="1" outlineLevel="1" x14ac:dyDescent="0.25">
      <c r="A27" s="101" t="s">
        <v>95</v>
      </c>
      <c r="B27" s="19" t="s">
        <v>111</v>
      </c>
      <c r="C27" s="6" t="s">
        <v>31</v>
      </c>
      <c r="D27" s="6" t="s">
        <v>132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3" t="s">
        <v>132</v>
      </c>
      <c r="AF27" s="54"/>
      <c r="AG27" s="54"/>
      <c r="AH27" s="54"/>
      <c r="AI27" s="54"/>
      <c r="AJ27" s="5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G27" s="4" t="s">
        <v>137</v>
      </c>
      <c r="CH27" s="2"/>
      <c r="CI27" s="21"/>
      <c r="CJ27" s="21"/>
      <c r="CK27" s="21"/>
      <c r="CL27" s="4"/>
      <c r="CM27" s="4"/>
      <c r="CN27" s="4"/>
      <c r="CO27" s="4"/>
      <c r="CP27" s="4">
        <v>3</v>
      </c>
      <c r="CQ27" s="2"/>
    </row>
    <row r="28" spans="1:95" outlineLevel="1" x14ac:dyDescent="0.25">
      <c r="A28" s="102"/>
      <c r="B28" s="19" t="s">
        <v>112</v>
      </c>
      <c r="C28" s="6" t="s">
        <v>35</v>
      </c>
      <c r="D28" s="6" t="s">
        <v>131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6" t="s">
        <v>131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G28" s="2" t="s">
        <v>0</v>
      </c>
      <c r="CH28" s="2"/>
      <c r="CI28" s="21"/>
      <c r="CJ28" s="21"/>
      <c r="CK28" s="21"/>
      <c r="CL28" s="2"/>
      <c r="CM28" s="2"/>
      <c r="CN28" s="2"/>
      <c r="CO28" s="2"/>
      <c r="CP28" s="2"/>
      <c r="CQ28" s="2"/>
    </row>
    <row r="29" spans="1:95" outlineLevel="1" x14ac:dyDescent="0.25">
      <c r="A29" s="102"/>
      <c r="B29" s="19" t="s">
        <v>113</v>
      </c>
      <c r="C29" s="6" t="s">
        <v>36</v>
      </c>
      <c r="D29" s="6" t="s">
        <v>132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3" t="s">
        <v>132</v>
      </c>
      <c r="AL29" s="5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G29" s="2" t="s">
        <v>138</v>
      </c>
      <c r="CH29" s="2"/>
      <c r="CI29" s="21"/>
      <c r="CJ29" s="21"/>
      <c r="CK29" s="21"/>
      <c r="CL29" s="2"/>
      <c r="CM29" s="2"/>
      <c r="CN29" s="2"/>
      <c r="CO29" s="2"/>
      <c r="CP29" s="2"/>
      <c r="CQ29" s="2"/>
    </row>
    <row r="30" spans="1:95" outlineLevel="1" x14ac:dyDescent="0.25">
      <c r="A30" s="102"/>
      <c r="B30" s="19" t="s">
        <v>114</v>
      </c>
      <c r="C30" s="6" t="s">
        <v>37</v>
      </c>
      <c r="D30" s="6" t="s">
        <v>134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7" t="s">
        <v>134</v>
      </c>
      <c r="AL30" s="58"/>
      <c r="AM30" s="58"/>
      <c r="AN30" s="5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G30" s="2" t="s">
        <v>139</v>
      </c>
      <c r="CH30" s="2"/>
      <c r="CI30" s="21"/>
      <c r="CJ30" s="21"/>
      <c r="CK30" s="21"/>
      <c r="CL30" s="2"/>
      <c r="CM30" s="2"/>
      <c r="CN30" s="2"/>
      <c r="CO30" s="2"/>
      <c r="CP30" s="2"/>
      <c r="CQ30" s="2">
        <v>3</v>
      </c>
    </row>
    <row r="31" spans="1:95" outlineLevel="1" x14ac:dyDescent="0.25">
      <c r="A31" s="102"/>
      <c r="B31" s="19" t="s">
        <v>115</v>
      </c>
      <c r="C31" s="6" t="s">
        <v>38</v>
      </c>
      <c r="D31" s="6" t="s">
        <v>157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53" t="s">
        <v>159</v>
      </c>
      <c r="AP31" s="54"/>
      <c r="AQ31" s="55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G31" s="1" t="s">
        <v>143</v>
      </c>
    </row>
    <row r="32" spans="1:95" outlineLevel="1" x14ac:dyDescent="0.25">
      <c r="A32" s="102"/>
      <c r="B32" s="19" t="s">
        <v>116</v>
      </c>
      <c r="C32" s="6" t="s">
        <v>39</v>
      </c>
      <c r="D32" s="6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7" t="s">
        <v>159</v>
      </c>
      <c r="AP32" s="58"/>
      <c r="AQ32" s="5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6" outlineLevel="1" x14ac:dyDescent="0.25">
      <c r="A33" s="102"/>
      <c r="B33" s="19" t="s">
        <v>117</v>
      </c>
      <c r="C33" s="6" t="s">
        <v>40</v>
      </c>
      <c r="D33" s="6" t="s">
        <v>157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3" t="s">
        <v>159</v>
      </c>
      <c r="AP33" s="54"/>
      <c r="AQ33" s="55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6" outlineLevel="1" x14ac:dyDescent="0.25">
      <c r="A34" s="102"/>
      <c r="B34" s="19" t="s">
        <v>118</v>
      </c>
      <c r="C34" s="6" t="s">
        <v>142</v>
      </c>
      <c r="D34" s="6" t="s">
        <v>157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57" t="s">
        <v>159</v>
      </c>
      <c r="AS34" s="58"/>
      <c r="AT34" s="58"/>
      <c r="AU34" s="58"/>
      <c r="AV34" s="5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G34" s="21" t="s">
        <v>188</v>
      </c>
      <c r="CH34" s="21">
        <v>2</v>
      </c>
    </row>
    <row r="35" spans="1:86" outlineLevel="1" x14ac:dyDescent="0.25">
      <c r="A35" s="103"/>
      <c r="B35" s="19" t="s">
        <v>119</v>
      </c>
      <c r="C35" s="6" t="s">
        <v>85</v>
      </c>
      <c r="D35" s="6" t="s">
        <v>158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54" t="s">
        <v>158</v>
      </c>
      <c r="AX35" s="55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G35" s="2" t="s">
        <v>146</v>
      </c>
      <c r="CH35" s="2">
        <v>3</v>
      </c>
    </row>
    <row r="36" spans="1:86" x14ac:dyDescent="0.25">
      <c r="A36" s="10"/>
      <c r="B36" s="2"/>
      <c r="C36" s="6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7" t="s">
        <v>10</v>
      </c>
      <c r="AZ36" s="7" t="s">
        <v>11</v>
      </c>
      <c r="BA36" s="7" t="s">
        <v>12</v>
      </c>
      <c r="BB36" s="7" t="s">
        <v>13</v>
      </c>
      <c r="BC36" s="7" t="s">
        <v>14</v>
      </c>
      <c r="BD36" s="7" t="s">
        <v>15</v>
      </c>
      <c r="BE36" s="7" t="s">
        <v>16</v>
      </c>
      <c r="BF36" s="7" t="s">
        <v>17</v>
      </c>
      <c r="BG36" s="7" t="s">
        <v>18</v>
      </c>
      <c r="BH36" s="7" t="s">
        <v>19</v>
      </c>
      <c r="BI36" s="7" t="s">
        <v>20</v>
      </c>
      <c r="BJ36" s="7" t="s">
        <v>21</v>
      </c>
      <c r="BK36" s="7" t="s">
        <v>22</v>
      </c>
      <c r="BL36" s="7" t="s">
        <v>23</v>
      </c>
      <c r="BM36" s="7" t="s">
        <v>24</v>
      </c>
      <c r="BN36" s="7" t="s">
        <v>25</v>
      </c>
      <c r="BO36" s="7" t="s">
        <v>26</v>
      </c>
      <c r="BP36" s="7" t="s">
        <v>27</v>
      </c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G36" s="2" t="s">
        <v>148</v>
      </c>
      <c r="CH36" s="2">
        <v>1</v>
      </c>
    </row>
    <row r="37" spans="1:86" outlineLevel="1" x14ac:dyDescent="0.25">
      <c r="A37" s="101" t="s">
        <v>96</v>
      </c>
      <c r="B37" s="19" t="s">
        <v>120</v>
      </c>
      <c r="C37" s="6" t="s">
        <v>37</v>
      </c>
      <c r="D37" s="6" t="s">
        <v>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59" t="s">
        <v>132</v>
      </c>
      <c r="AZ37" s="6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G37" s="2" t="s">
        <v>145</v>
      </c>
      <c r="CH37" s="2">
        <f>4+4</f>
        <v>8</v>
      </c>
    </row>
    <row r="38" spans="1:86" outlineLevel="1" x14ac:dyDescent="0.25">
      <c r="A38" s="102"/>
      <c r="B38" s="19" t="s">
        <v>121</v>
      </c>
      <c r="C38" s="6" t="s">
        <v>41</v>
      </c>
      <c r="D38" s="6" t="s">
        <v>134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61" t="s">
        <v>134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G38" s="2" t="s">
        <v>147</v>
      </c>
      <c r="CH38" s="2">
        <f>4+3</f>
        <v>7</v>
      </c>
    </row>
    <row r="39" spans="1:86" outlineLevel="1" x14ac:dyDescent="0.25">
      <c r="A39" s="102"/>
      <c r="B39" s="19" t="s">
        <v>122</v>
      </c>
      <c r="C39" s="6" t="s">
        <v>36</v>
      </c>
      <c r="D39" s="6" t="s">
        <v>132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59" t="s">
        <v>132</v>
      </c>
      <c r="BB39" s="60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G39" s="2" t="s">
        <v>156</v>
      </c>
      <c r="CH39" s="91" t="s">
        <v>152</v>
      </c>
    </row>
    <row r="40" spans="1:86" outlineLevel="1" x14ac:dyDescent="0.25">
      <c r="A40" s="102"/>
      <c r="B40" s="19" t="s">
        <v>123</v>
      </c>
      <c r="C40" s="6" t="s">
        <v>42</v>
      </c>
      <c r="D40" s="6" t="s">
        <v>134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61" t="s">
        <v>134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G40" s="2" t="s">
        <v>138</v>
      </c>
      <c r="CH40" s="92" t="s">
        <v>152</v>
      </c>
    </row>
    <row r="41" spans="1:86" outlineLevel="1" x14ac:dyDescent="0.25">
      <c r="A41" s="102"/>
      <c r="B41" s="19" t="s">
        <v>124</v>
      </c>
      <c r="C41" s="6" t="s">
        <v>86</v>
      </c>
      <c r="D41" s="6" t="s">
        <v>157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1"/>
      <c r="BD41" s="21"/>
      <c r="BE41" s="21"/>
      <c r="BF41" s="21"/>
      <c r="BG41" s="21"/>
      <c r="BH41" s="21"/>
      <c r="BI41" s="21"/>
      <c r="BJ41" s="59" t="s">
        <v>159</v>
      </c>
      <c r="BK41" s="60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G41" s="2" t="s">
        <v>0</v>
      </c>
      <c r="CH41" s="91" t="s">
        <v>152</v>
      </c>
    </row>
    <row r="42" spans="1:86" outlineLevel="1" x14ac:dyDescent="0.25">
      <c r="A42" s="102"/>
      <c r="B42" s="19" t="s">
        <v>125</v>
      </c>
      <c r="C42" s="6" t="s">
        <v>43</v>
      </c>
      <c r="D42" s="6" t="s">
        <v>157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1"/>
      <c r="BD42" s="21"/>
      <c r="BE42" s="21"/>
      <c r="BF42" s="21"/>
      <c r="BG42" s="21"/>
      <c r="BH42" s="21"/>
      <c r="BI42" s="21"/>
      <c r="BJ42" s="6"/>
      <c r="BK42" s="2"/>
      <c r="BL42" s="62" t="s">
        <v>159</v>
      </c>
      <c r="BM42" s="61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G42" s="2" t="s">
        <v>143</v>
      </c>
      <c r="CH42" s="2">
        <f>SUM(CH34:CH39)</f>
        <v>21</v>
      </c>
    </row>
    <row r="43" spans="1:86" outlineLevel="1" x14ac:dyDescent="0.25">
      <c r="A43" s="102"/>
      <c r="B43" s="19" t="s">
        <v>126</v>
      </c>
      <c r="C43" s="6" t="s">
        <v>44</v>
      </c>
      <c r="D43" s="6" t="s">
        <v>157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1"/>
      <c r="BD43" s="21"/>
      <c r="BE43" s="21"/>
      <c r="BF43" s="21"/>
      <c r="BG43" s="21"/>
      <c r="BH43" s="21"/>
      <c r="BI43" s="21"/>
      <c r="BJ43" s="6"/>
      <c r="BK43" s="2"/>
      <c r="BL43" s="2"/>
      <c r="BM43" s="2"/>
      <c r="BN43" s="59" t="s">
        <v>159</v>
      </c>
      <c r="BO43" s="59"/>
      <c r="BP43" s="60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6" outlineLevel="1" x14ac:dyDescent="0.25">
      <c r="A44" s="103"/>
      <c r="B44" s="19" t="s">
        <v>127</v>
      </c>
      <c r="C44" s="6" t="s">
        <v>45</v>
      </c>
      <c r="D44" s="6" t="s">
        <v>157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1"/>
      <c r="BD44" s="21"/>
      <c r="BE44" s="21"/>
      <c r="BF44" s="21"/>
      <c r="BG44" s="21"/>
      <c r="BH44" s="21"/>
      <c r="BI44" s="21"/>
      <c r="BJ44" s="6"/>
      <c r="BK44" s="2"/>
      <c r="BL44" s="2"/>
      <c r="BM44" s="2"/>
      <c r="BN44" s="2"/>
      <c r="BO44" s="2"/>
      <c r="BP44" s="61" t="s">
        <v>159</v>
      </c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6" x14ac:dyDescent="0.25">
      <c r="A45" s="10"/>
      <c r="B45" s="2"/>
      <c r="C45" s="6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6" outlineLevel="1" x14ac:dyDescent="0.25">
      <c r="A46" s="5"/>
      <c r="B46" s="5"/>
      <c r="C46" s="106" t="s">
        <v>162</v>
      </c>
      <c r="D46" s="2" t="s">
        <v>144</v>
      </c>
      <c r="E46" s="2">
        <v>1</v>
      </c>
      <c r="F46" s="2">
        <f>E46+1</f>
        <v>2</v>
      </c>
      <c r="G46" s="2">
        <f t="shared" ref="G46:BJ46" si="1">F46+1</f>
        <v>3</v>
      </c>
      <c r="H46" s="2">
        <f t="shared" si="1"/>
        <v>4</v>
      </c>
      <c r="I46" s="2">
        <f t="shared" si="1"/>
        <v>5</v>
      </c>
      <c r="J46" s="2">
        <f t="shared" si="1"/>
        <v>6</v>
      </c>
      <c r="K46" s="2">
        <f t="shared" si="1"/>
        <v>7</v>
      </c>
      <c r="L46" s="2">
        <f t="shared" si="1"/>
        <v>8</v>
      </c>
      <c r="M46" s="2">
        <f t="shared" si="1"/>
        <v>9</v>
      </c>
      <c r="N46" s="2">
        <f t="shared" si="1"/>
        <v>10</v>
      </c>
      <c r="O46" s="2">
        <f t="shared" si="1"/>
        <v>11</v>
      </c>
      <c r="P46" s="2">
        <f t="shared" si="1"/>
        <v>12</v>
      </c>
      <c r="Q46" s="2">
        <f t="shared" si="1"/>
        <v>13</v>
      </c>
      <c r="R46" s="2">
        <f t="shared" si="1"/>
        <v>14</v>
      </c>
      <c r="S46" s="2">
        <f t="shared" si="1"/>
        <v>15</v>
      </c>
      <c r="T46" s="2">
        <f t="shared" si="1"/>
        <v>16</v>
      </c>
      <c r="U46" s="2">
        <f t="shared" si="1"/>
        <v>17</v>
      </c>
      <c r="V46" s="2">
        <f t="shared" si="1"/>
        <v>18</v>
      </c>
      <c r="W46" s="2">
        <f t="shared" si="1"/>
        <v>19</v>
      </c>
      <c r="X46" s="2">
        <f t="shared" si="1"/>
        <v>20</v>
      </c>
      <c r="Y46" s="2">
        <f t="shared" si="1"/>
        <v>21</v>
      </c>
      <c r="Z46" s="2">
        <f t="shared" si="1"/>
        <v>22</v>
      </c>
      <c r="AA46" s="2">
        <f t="shared" si="1"/>
        <v>23</v>
      </c>
      <c r="AB46" s="2">
        <f t="shared" si="1"/>
        <v>24</v>
      </c>
      <c r="AC46" s="2">
        <f t="shared" si="1"/>
        <v>25</v>
      </c>
      <c r="AD46" s="2">
        <f t="shared" si="1"/>
        <v>26</v>
      </c>
      <c r="AE46" s="2">
        <f t="shared" si="1"/>
        <v>27</v>
      </c>
      <c r="AF46" s="2">
        <f t="shared" si="1"/>
        <v>28</v>
      </c>
      <c r="AG46" s="2">
        <f t="shared" si="1"/>
        <v>29</v>
      </c>
      <c r="AH46" s="2">
        <f t="shared" si="1"/>
        <v>30</v>
      </c>
      <c r="AI46" s="2">
        <f t="shared" si="1"/>
        <v>31</v>
      </c>
      <c r="AJ46" s="2">
        <f t="shared" si="1"/>
        <v>32</v>
      </c>
      <c r="AK46" s="2">
        <f t="shared" si="1"/>
        <v>33</v>
      </c>
      <c r="AL46" s="2">
        <f t="shared" si="1"/>
        <v>34</v>
      </c>
      <c r="AM46" s="2">
        <f t="shared" si="1"/>
        <v>35</v>
      </c>
      <c r="AN46" s="2">
        <f t="shared" si="1"/>
        <v>36</v>
      </c>
      <c r="AO46" s="2">
        <f t="shared" si="1"/>
        <v>37</v>
      </c>
      <c r="AP46" s="2">
        <f t="shared" si="1"/>
        <v>38</v>
      </c>
      <c r="AQ46" s="2">
        <f t="shared" si="1"/>
        <v>39</v>
      </c>
      <c r="AR46" s="2">
        <f t="shared" si="1"/>
        <v>40</v>
      </c>
      <c r="AS46" s="2">
        <f t="shared" si="1"/>
        <v>41</v>
      </c>
      <c r="AT46" s="2">
        <f t="shared" si="1"/>
        <v>42</v>
      </c>
      <c r="AU46" s="2">
        <f t="shared" si="1"/>
        <v>43</v>
      </c>
      <c r="AV46" s="2">
        <f t="shared" si="1"/>
        <v>44</v>
      </c>
      <c r="AW46" s="2">
        <f t="shared" si="1"/>
        <v>45</v>
      </c>
      <c r="AX46" s="2">
        <f t="shared" si="1"/>
        <v>46</v>
      </c>
      <c r="AY46" s="2">
        <f t="shared" si="1"/>
        <v>47</v>
      </c>
      <c r="AZ46" s="2">
        <f t="shared" si="1"/>
        <v>48</v>
      </c>
      <c r="BA46" s="2">
        <f t="shared" si="1"/>
        <v>49</v>
      </c>
      <c r="BB46" s="2">
        <f t="shared" si="1"/>
        <v>50</v>
      </c>
      <c r="BC46" s="2">
        <f t="shared" si="1"/>
        <v>51</v>
      </c>
      <c r="BD46" s="2">
        <f t="shared" si="1"/>
        <v>52</v>
      </c>
      <c r="BE46" s="2">
        <f t="shared" si="1"/>
        <v>53</v>
      </c>
      <c r="BF46" s="2">
        <f t="shared" si="1"/>
        <v>54</v>
      </c>
      <c r="BG46" s="2">
        <f t="shared" si="1"/>
        <v>55</v>
      </c>
      <c r="BH46" s="2">
        <f t="shared" si="1"/>
        <v>56</v>
      </c>
      <c r="BI46" s="2">
        <f t="shared" si="1"/>
        <v>57</v>
      </c>
      <c r="BJ46" s="2">
        <f t="shared" si="1"/>
        <v>58</v>
      </c>
      <c r="BK46" s="2">
        <f t="shared" ref="BK46" si="2">BJ46+1</f>
        <v>59</v>
      </c>
      <c r="BL46" s="2">
        <f t="shared" ref="BL46" si="3">BK46+1</f>
        <v>60</v>
      </c>
      <c r="BM46" s="2">
        <f t="shared" ref="BM46" si="4">BL46+1</f>
        <v>61</v>
      </c>
      <c r="BN46" s="2">
        <f t="shared" ref="BN46" si="5">BM46+1</f>
        <v>62</v>
      </c>
      <c r="BO46" s="2">
        <f t="shared" ref="BO46" si="6">BN46+1</f>
        <v>63</v>
      </c>
      <c r="BP46" s="2">
        <f t="shared" ref="BP46" si="7">BO46+1</f>
        <v>64</v>
      </c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6" outlineLevel="1" x14ac:dyDescent="0.25">
      <c r="A47" s="5"/>
      <c r="B47" s="5"/>
      <c r="C47" s="106"/>
      <c r="D47" s="2" t="s">
        <v>160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>
        <v>2</v>
      </c>
      <c r="AT47" s="2">
        <v>2</v>
      </c>
      <c r="AU47" s="2">
        <v>2</v>
      </c>
      <c r="AV47" s="2">
        <v>2</v>
      </c>
      <c r="AW47" s="2">
        <v>2</v>
      </c>
      <c r="AX47" s="2">
        <v>2</v>
      </c>
      <c r="AY47" s="2">
        <v>2</v>
      </c>
      <c r="AZ47" s="2">
        <v>2</v>
      </c>
      <c r="BA47" s="2">
        <v>2</v>
      </c>
      <c r="BB47" s="2">
        <v>2</v>
      </c>
      <c r="BC47" s="2"/>
      <c r="BD47" s="2"/>
      <c r="BE47" s="2"/>
      <c r="BF47" s="2"/>
      <c r="BG47" s="2"/>
      <c r="BH47" s="2"/>
      <c r="BI47" s="2"/>
      <c r="BJ47" s="2">
        <v>2</v>
      </c>
      <c r="BK47" s="2">
        <v>2</v>
      </c>
      <c r="BL47" s="2">
        <v>2</v>
      </c>
      <c r="BM47" s="2">
        <v>2</v>
      </c>
      <c r="BN47" s="2">
        <v>2</v>
      </c>
      <c r="BO47" s="2">
        <v>2</v>
      </c>
      <c r="BP47" s="2">
        <v>2</v>
      </c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6" outlineLevel="1" x14ac:dyDescent="0.25">
      <c r="A48" s="5"/>
      <c r="B48" s="5"/>
      <c r="C48" s="106"/>
      <c r="D48" s="22" t="s">
        <v>130</v>
      </c>
      <c r="E48" s="22">
        <v>1</v>
      </c>
      <c r="F48" s="22">
        <f>E48+1</f>
        <v>2</v>
      </c>
      <c r="G48" s="22">
        <f>F48+1</f>
        <v>3</v>
      </c>
      <c r="H48" s="22">
        <f>G48+1</f>
        <v>4</v>
      </c>
      <c r="I48" s="22">
        <f>H48</f>
        <v>4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4</v>
      </c>
      <c r="P48" s="22">
        <v>4</v>
      </c>
      <c r="Q48" s="22">
        <v>4</v>
      </c>
      <c r="R48" s="22">
        <v>4</v>
      </c>
      <c r="S48" s="22">
        <v>4</v>
      </c>
      <c r="T48" s="22">
        <v>4</v>
      </c>
      <c r="U48" s="22">
        <v>4</v>
      </c>
      <c r="V48" s="22">
        <v>4</v>
      </c>
      <c r="W48" s="22">
        <v>4</v>
      </c>
      <c r="X48" s="22">
        <v>4</v>
      </c>
      <c r="Y48" s="22">
        <v>4</v>
      </c>
      <c r="Z48" s="22">
        <v>4</v>
      </c>
      <c r="AA48" s="22">
        <v>4</v>
      </c>
      <c r="AB48" s="22">
        <v>4</v>
      </c>
      <c r="AC48" s="22">
        <v>4</v>
      </c>
      <c r="AD48" s="22">
        <v>4</v>
      </c>
      <c r="AE48" s="22">
        <v>4</v>
      </c>
      <c r="AF48" s="22">
        <v>4</v>
      </c>
      <c r="AG48" s="22">
        <v>4</v>
      </c>
      <c r="AH48" s="22">
        <v>4</v>
      </c>
      <c r="AI48" s="22">
        <v>4</v>
      </c>
      <c r="AJ48" s="22">
        <v>4</v>
      </c>
      <c r="AK48" s="22">
        <v>4</v>
      </c>
      <c r="AL48" s="22">
        <v>4</v>
      </c>
      <c r="AM48" s="22">
        <v>4</v>
      </c>
      <c r="AN48" s="22">
        <v>3</v>
      </c>
      <c r="AO48" s="22">
        <v>2</v>
      </c>
      <c r="AP48" s="22">
        <v>1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outlineLevel="1" x14ac:dyDescent="0.25">
      <c r="A49" s="5"/>
      <c r="B49" s="5"/>
      <c r="C49" s="106"/>
      <c r="D49" s="2" t="s">
        <v>131</v>
      </c>
      <c r="E49" s="2"/>
      <c r="F49" s="2"/>
      <c r="G49" s="2"/>
      <c r="H49" s="2"/>
      <c r="I49" s="2"/>
      <c r="J49" s="2">
        <v>2</v>
      </c>
      <c r="K49" s="2">
        <v>2</v>
      </c>
      <c r="L49" s="2">
        <v>2</v>
      </c>
      <c r="M49" s="2">
        <v>2</v>
      </c>
      <c r="N49" s="2"/>
      <c r="O49" s="2"/>
      <c r="P49" s="2"/>
      <c r="Q49" s="2"/>
      <c r="R49" s="2"/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2">
        <v>2</v>
      </c>
      <c r="Z49" s="2"/>
      <c r="AA49" s="2">
        <v>2</v>
      </c>
      <c r="AB49" s="2">
        <v>2</v>
      </c>
      <c r="AC49" s="2">
        <v>2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2</v>
      </c>
      <c r="AK49" s="2"/>
      <c r="AL49" s="2"/>
      <c r="AM49" s="2"/>
      <c r="AN49" s="2"/>
      <c r="AO49" s="2">
        <v>2</v>
      </c>
      <c r="AP49" s="2">
        <v>2</v>
      </c>
      <c r="AQ49" s="2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2">
        <v>2</v>
      </c>
      <c r="AX49" s="2">
        <v>2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>
        <v>2</v>
      </c>
      <c r="BK49" s="2">
        <v>2</v>
      </c>
      <c r="BL49" s="2">
        <v>2</v>
      </c>
      <c r="BM49" s="2">
        <v>2</v>
      </c>
      <c r="BN49" s="2">
        <v>2</v>
      </c>
      <c r="BO49" s="2">
        <v>2</v>
      </c>
      <c r="BP49" s="2">
        <v>2</v>
      </c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outlineLevel="1" x14ac:dyDescent="0.25">
      <c r="A50" s="5"/>
      <c r="B50" s="5"/>
      <c r="C50" s="106"/>
      <c r="D50" s="22" t="s">
        <v>133</v>
      </c>
      <c r="E50" s="22"/>
      <c r="F50" s="22"/>
      <c r="G50" s="22"/>
      <c r="H50" s="22"/>
      <c r="I50" s="22"/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/>
      <c r="V50" s="22">
        <v>2</v>
      </c>
      <c r="W50" s="22"/>
      <c r="X50" s="22"/>
      <c r="Y50" s="22">
        <v>2</v>
      </c>
      <c r="Z50" s="22">
        <v>2</v>
      </c>
      <c r="AA50" s="22"/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2</v>
      </c>
      <c r="AI50" s="22">
        <v>2</v>
      </c>
      <c r="AJ50" s="22"/>
      <c r="AK50" s="22"/>
      <c r="AL50" s="22"/>
      <c r="AM50" s="22"/>
      <c r="AN50" s="22"/>
      <c r="AO50" s="22">
        <v>2</v>
      </c>
      <c r="AP50" s="22">
        <v>2</v>
      </c>
      <c r="AQ50" s="22">
        <v>2</v>
      </c>
      <c r="AR50" s="22">
        <v>2</v>
      </c>
      <c r="AS50" s="22">
        <v>2</v>
      </c>
      <c r="AT50" s="22">
        <v>2</v>
      </c>
      <c r="AU50" s="22">
        <v>2</v>
      </c>
      <c r="AV50" s="22">
        <v>2</v>
      </c>
      <c r="AW50" s="22">
        <v>2</v>
      </c>
      <c r="AX50" s="22">
        <v>2</v>
      </c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>
        <v>2</v>
      </c>
      <c r="BK50" s="22">
        <v>2</v>
      </c>
      <c r="BL50" s="22">
        <v>2</v>
      </c>
      <c r="BM50" s="22">
        <v>2</v>
      </c>
      <c r="BN50" s="22">
        <v>2</v>
      </c>
      <c r="BO50" s="22">
        <v>2</v>
      </c>
      <c r="BP50" s="22">
        <v>2</v>
      </c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outlineLevel="1" x14ac:dyDescent="0.25">
      <c r="A51" s="5"/>
      <c r="B51" s="5"/>
      <c r="C51" s="106"/>
      <c r="D51" s="2" t="s">
        <v>132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2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>
        <v>2</v>
      </c>
      <c r="AB51" s="2"/>
      <c r="AC51" s="2"/>
      <c r="AD51" s="2"/>
      <c r="AE51" s="2">
        <v>2</v>
      </c>
      <c r="AF51" s="2">
        <v>2</v>
      </c>
      <c r="AG51" s="2">
        <v>2</v>
      </c>
      <c r="AH51" s="2">
        <v>2</v>
      </c>
      <c r="AI51" s="2">
        <v>2</v>
      </c>
      <c r="AJ51" s="2">
        <v>2</v>
      </c>
      <c r="AK51" s="2">
        <v>2</v>
      </c>
      <c r="AL51" s="2">
        <v>2</v>
      </c>
      <c r="AM51" s="2"/>
      <c r="AN51" s="2"/>
      <c r="AO51" s="2">
        <v>2</v>
      </c>
      <c r="AP51" s="2">
        <v>2</v>
      </c>
      <c r="AQ51" s="2">
        <v>2</v>
      </c>
      <c r="AR51" s="2">
        <v>2</v>
      </c>
      <c r="AS51" s="2">
        <v>2</v>
      </c>
      <c r="AT51" s="2">
        <v>2</v>
      </c>
      <c r="AU51" s="2">
        <v>2</v>
      </c>
      <c r="AV51" s="2">
        <v>2</v>
      </c>
      <c r="AW51" s="2">
        <v>2</v>
      </c>
      <c r="AX51" s="2"/>
      <c r="AY51" s="2">
        <v>2</v>
      </c>
      <c r="AZ51" s="2">
        <v>1</v>
      </c>
      <c r="BA51" s="2">
        <v>1</v>
      </c>
      <c r="BB51" s="2"/>
      <c r="BC51" s="2"/>
      <c r="BD51" s="2"/>
      <c r="BE51" s="2"/>
      <c r="BF51" s="2"/>
      <c r="BG51" s="2"/>
      <c r="BH51" s="2"/>
      <c r="BI51" s="2"/>
      <c r="BJ51" s="2">
        <v>2</v>
      </c>
      <c r="BK51" s="2">
        <v>2</v>
      </c>
      <c r="BL51" s="2">
        <v>2</v>
      </c>
      <c r="BM51" s="2">
        <v>2</v>
      </c>
      <c r="BN51" s="2">
        <v>2</v>
      </c>
      <c r="BO51" s="2">
        <v>2</v>
      </c>
      <c r="BP51" s="2">
        <v>2</v>
      </c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outlineLevel="1" x14ac:dyDescent="0.25">
      <c r="A52" s="5"/>
      <c r="B52" s="5"/>
      <c r="C52" s="106"/>
      <c r="D52" s="22" t="s">
        <v>134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>
        <v>2</v>
      </c>
      <c r="AL52" s="22">
        <v>2</v>
      </c>
      <c r="AM52" s="22">
        <v>2</v>
      </c>
      <c r="AN52" s="22">
        <v>2</v>
      </c>
      <c r="AO52" s="63">
        <v>2</v>
      </c>
      <c r="AP52" s="63">
        <v>2</v>
      </c>
      <c r="AQ52" s="63">
        <v>2</v>
      </c>
      <c r="AR52" s="63">
        <v>2</v>
      </c>
      <c r="AS52" s="63">
        <v>2</v>
      </c>
      <c r="AT52" s="63">
        <v>2</v>
      </c>
      <c r="AU52" s="63">
        <v>2</v>
      </c>
      <c r="AV52" s="63">
        <v>2</v>
      </c>
      <c r="AW52" s="63">
        <v>2</v>
      </c>
      <c r="AX52" s="22"/>
      <c r="AY52" s="22"/>
      <c r="AZ52" s="22"/>
      <c r="BA52" s="22">
        <v>1</v>
      </c>
      <c r="BB52" s="22">
        <v>1</v>
      </c>
      <c r="BC52" s="22"/>
      <c r="BD52" s="22"/>
      <c r="BE52" s="22"/>
      <c r="BF52" s="22"/>
      <c r="BG52" s="22"/>
      <c r="BH52" s="22"/>
      <c r="BI52" s="22"/>
      <c r="BJ52" s="63">
        <v>2</v>
      </c>
      <c r="BK52" s="63">
        <v>2</v>
      </c>
      <c r="BL52" s="63">
        <v>2</v>
      </c>
      <c r="BM52" s="63">
        <v>2</v>
      </c>
      <c r="BN52" s="63">
        <v>2</v>
      </c>
      <c r="BO52" s="63">
        <v>2</v>
      </c>
      <c r="BP52" s="63">
        <v>2</v>
      </c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outlineLevel="1" x14ac:dyDescent="0.25">
      <c r="A53" s="5"/>
      <c r="B53" s="5"/>
      <c r="C53" s="106"/>
      <c r="D53" s="2" t="s">
        <v>156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69">
        <v>1</v>
      </c>
      <c r="AP53" s="69">
        <v>1</v>
      </c>
      <c r="AQ53" s="69">
        <v>1</v>
      </c>
      <c r="AR53" s="69">
        <v>1</v>
      </c>
      <c r="AS53" s="69">
        <v>1</v>
      </c>
      <c r="AT53" s="69">
        <v>1</v>
      </c>
      <c r="AU53" s="69">
        <v>1</v>
      </c>
      <c r="AV53" s="69">
        <v>1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69">
        <v>1</v>
      </c>
      <c r="BK53" s="69">
        <v>1</v>
      </c>
      <c r="BL53" s="69">
        <v>1</v>
      </c>
      <c r="BM53" s="69">
        <v>1</v>
      </c>
      <c r="BN53" s="69">
        <v>1</v>
      </c>
      <c r="BO53" s="69">
        <v>1</v>
      </c>
      <c r="BP53" s="69">
        <v>1</v>
      </c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outlineLevel="1" x14ac:dyDescent="0.25">
      <c r="A54" s="5"/>
      <c r="B54" s="5"/>
      <c r="C54" s="106"/>
      <c r="D54" s="22" t="s">
        <v>151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 t="s">
        <v>152</v>
      </c>
      <c r="Z54" s="22" t="s">
        <v>152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 t="s">
        <v>152</v>
      </c>
      <c r="AQ54" s="22" t="s">
        <v>152</v>
      </c>
      <c r="AR54" s="22" t="s">
        <v>152</v>
      </c>
      <c r="AS54" s="22" t="s">
        <v>152</v>
      </c>
      <c r="AT54" s="22" t="s">
        <v>152</v>
      </c>
      <c r="AU54" s="22" t="s">
        <v>152</v>
      </c>
      <c r="AV54" s="22" t="s">
        <v>152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 t="s">
        <v>152</v>
      </c>
      <c r="BM54" s="22" t="s">
        <v>152</v>
      </c>
      <c r="BN54" s="22" t="s">
        <v>152</v>
      </c>
      <c r="BO54" s="22" t="s">
        <v>152</v>
      </c>
      <c r="BP54" s="22" t="s">
        <v>152</v>
      </c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outlineLevel="1" x14ac:dyDescent="0.25">
      <c r="A55" s="5"/>
      <c r="B55" s="5"/>
      <c r="C55" s="106"/>
      <c r="D55" s="2" t="s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152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 t="s">
        <v>152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outlineLevel="1" x14ac:dyDescent="0.25">
      <c r="A56" s="5"/>
      <c r="B56" s="5"/>
      <c r="C56" s="106"/>
      <c r="D56" s="69" t="s">
        <v>172</v>
      </c>
      <c r="E56" s="69">
        <f>SUM(E47:E53)</f>
        <v>3</v>
      </c>
      <c r="F56" s="69">
        <f t="shared" ref="F56:BP56" si="8">SUM(F47:F53)</f>
        <v>4</v>
      </c>
      <c r="G56" s="69">
        <f t="shared" si="8"/>
        <v>5</v>
      </c>
      <c r="H56" s="69">
        <f t="shared" si="8"/>
        <v>6</v>
      </c>
      <c r="I56" s="69">
        <f t="shared" si="8"/>
        <v>6</v>
      </c>
      <c r="J56" s="69">
        <f t="shared" si="8"/>
        <v>10</v>
      </c>
      <c r="K56" s="69">
        <f t="shared" si="8"/>
        <v>10</v>
      </c>
      <c r="L56" s="69">
        <f t="shared" si="8"/>
        <v>10</v>
      </c>
      <c r="M56" s="69">
        <f t="shared" si="8"/>
        <v>10</v>
      </c>
      <c r="N56" s="69">
        <f t="shared" si="8"/>
        <v>8</v>
      </c>
      <c r="O56" s="69">
        <f t="shared" si="8"/>
        <v>8</v>
      </c>
      <c r="P56" s="69">
        <f t="shared" si="8"/>
        <v>10</v>
      </c>
      <c r="Q56" s="69">
        <f t="shared" si="8"/>
        <v>10</v>
      </c>
      <c r="R56" s="69">
        <f t="shared" si="8"/>
        <v>10</v>
      </c>
      <c r="S56" s="69">
        <f t="shared" si="8"/>
        <v>12</v>
      </c>
      <c r="T56" s="69">
        <f t="shared" si="8"/>
        <v>12</v>
      </c>
      <c r="U56" s="69">
        <f t="shared" si="8"/>
        <v>10</v>
      </c>
      <c r="V56" s="69">
        <f t="shared" si="8"/>
        <v>12</v>
      </c>
      <c r="W56" s="69">
        <f t="shared" si="8"/>
        <v>10</v>
      </c>
      <c r="X56" s="69">
        <f t="shared" si="8"/>
        <v>10</v>
      </c>
      <c r="Y56" s="69">
        <f t="shared" si="8"/>
        <v>12</v>
      </c>
      <c r="Z56" s="69">
        <f t="shared" si="8"/>
        <v>10</v>
      </c>
      <c r="AA56" s="69">
        <f t="shared" si="8"/>
        <v>10</v>
      </c>
      <c r="AB56" s="69">
        <f t="shared" si="8"/>
        <v>10</v>
      </c>
      <c r="AC56" s="69">
        <f t="shared" si="8"/>
        <v>10</v>
      </c>
      <c r="AD56" s="69">
        <f t="shared" si="8"/>
        <v>10</v>
      </c>
      <c r="AE56" s="69">
        <f t="shared" si="8"/>
        <v>12</v>
      </c>
      <c r="AF56" s="69">
        <f t="shared" si="8"/>
        <v>12</v>
      </c>
      <c r="AG56" s="69">
        <f t="shared" si="8"/>
        <v>12</v>
      </c>
      <c r="AH56" s="69">
        <f t="shared" si="8"/>
        <v>12</v>
      </c>
      <c r="AI56" s="69">
        <f t="shared" si="8"/>
        <v>12</v>
      </c>
      <c r="AJ56" s="69">
        <f t="shared" si="8"/>
        <v>10</v>
      </c>
      <c r="AK56" s="69">
        <f t="shared" si="8"/>
        <v>10</v>
      </c>
      <c r="AL56" s="69">
        <f t="shared" si="8"/>
        <v>10</v>
      </c>
      <c r="AM56" s="69">
        <f t="shared" si="8"/>
        <v>8</v>
      </c>
      <c r="AN56" s="69">
        <f t="shared" si="8"/>
        <v>7</v>
      </c>
      <c r="AO56" s="69">
        <f t="shared" si="8"/>
        <v>13</v>
      </c>
      <c r="AP56" s="69">
        <f t="shared" si="8"/>
        <v>12</v>
      </c>
      <c r="AQ56" s="69">
        <f t="shared" si="8"/>
        <v>11</v>
      </c>
      <c r="AR56" s="69">
        <f t="shared" si="8"/>
        <v>11</v>
      </c>
      <c r="AS56" s="69">
        <f t="shared" si="8"/>
        <v>11</v>
      </c>
      <c r="AT56" s="69">
        <f t="shared" si="8"/>
        <v>11</v>
      </c>
      <c r="AU56" s="69">
        <f t="shared" si="8"/>
        <v>11</v>
      </c>
      <c r="AV56" s="69">
        <f t="shared" si="8"/>
        <v>11</v>
      </c>
      <c r="AW56" s="69">
        <f t="shared" si="8"/>
        <v>10</v>
      </c>
      <c r="AX56" s="69">
        <f t="shared" si="8"/>
        <v>6</v>
      </c>
      <c r="AY56" s="69">
        <f t="shared" si="8"/>
        <v>4</v>
      </c>
      <c r="AZ56" s="69">
        <f t="shared" si="8"/>
        <v>3</v>
      </c>
      <c r="BA56" s="69">
        <f t="shared" si="8"/>
        <v>4</v>
      </c>
      <c r="BB56" s="69">
        <f t="shared" si="8"/>
        <v>3</v>
      </c>
      <c r="BC56" s="69">
        <f t="shared" si="8"/>
        <v>0</v>
      </c>
      <c r="BD56" s="69">
        <f t="shared" si="8"/>
        <v>0</v>
      </c>
      <c r="BE56" s="69">
        <f t="shared" si="8"/>
        <v>0</v>
      </c>
      <c r="BF56" s="69">
        <f t="shared" si="8"/>
        <v>0</v>
      </c>
      <c r="BG56" s="69">
        <f t="shared" si="8"/>
        <v>0</v>
      </c>
      <c r="BH56" s="69">
        <f t="shared" si="8"/>
        <v>0</v>
      </c>
      <c r="BI56" s="69">
        <f t="shared" si="8"/>
        <v>0</v>
      </c>
      <c r="BJ56" s="69">
        <f t="shared" si="8"/>
        <v>11</v>
      </c>
      <c r="BK56" s="69">
        <f t="shared" si="8"/>
        <v>11</v>
      </c>
      <c r="BL56" s="69">
        <f t="shared" si="8"/>
        <v>11</v>
      </c>
      <c r="BM56" s="69">
        <f t="shared" si="8"/>
        <v>11</v>
      </c>
      <c r="BN56" s="69">
        <f t="shared" si="8"/>
        <v>11</v>
      </c>
      <c r="BO56" s="69">
        <f t="shared" si="8"/>
        <v>11</v>
      </c>
      <c r="BP56" s="69">
        <f t="shared" si="8"/>
        <v>11</v>
      </c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8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81" x14ac:dyDescent="0.25">
      <c r="A59" s="10"/>
      <c r="B59" s="2"/>
      <c r="C59" s="6"/>
      <c r="D59" s="6"/>
      <c r="E59" s="100" t="s">
        <v>84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x14ac:dyDescent="0.25">
      <c r="A60" s="10"/>
      <c r="B60" s="2"/>
      <c r="C60" s="6"/>
      <c r="D60" s="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0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x14ac:dyDescent="0.25">
      <c r="A61" s="14"/>
      <c r="B61" s="4"/>
      <c r="C61" s="12"/>
      <c r="D61" s="71" t="s">
        <v>129</v>
      </c>
      <c r="E61" s="21"/>
      <c r="F61" s="21"/>
      <c r="G61" s="21"/>
      <c r="H61" s="21"/>
      <c r="I61" s="12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4" t="s">
        <v>15</v>
      </c>
      <c r="O61" s="4" t="s">
        <v>16</v>
      </c>
      <c r="P61" s="4" t="s">
        <v>17</v>
      </c>
      <c r="Q61" s="4" t="s">
        <v>18</v>
      </c>
      <c r="R61" s="4" t="s">
        <v>19</v>
      </c>
      <c r="S61" s="4" t="s">
        <v>20</v>
      </c>
      <c r="T61" s="4" t="s">
        <v>21</v>
      </c>
      <c r="U61" s="4" t="s">
        <v>22</v>
      </c>
      <c r="V61" s="4" t="s">
        <v>23</v>
      </c>
      <c r="W61" s="4" t="s">
        <v>24</v>
      </c>
      <c r="X61" s="4" t="s">
        <v>25</v>
      </c>
      <c r="Y61" s="4" t="s">
        <v>26</v>
      </c>
      <c r="Z61" s="4" t="s">
        <v>27</v>
      </c>
      <c r="AA61" s="4" t="s">
        <v>28</v>
      </c>
      <c r="AB61" s="4" t="s">
        <v>46</v>
      </c>
      <c r="AC61" s="4" t="s">
        <v>47</v>
      </c>
      <c r="AD61" s="4" t="s">
        <v>48</v>
      </c>
      <c r="AE61" s="4" t="s">
        <v>49</v>
      </c>
      <c r="AF61" s="4" t="s">
        <v>50</v>
      </c>
      <c r="AG61" s="4" t="s">
        <v>51</v>
      </c>
      <c r="AH61" s="4" t="s">
        <v>52</v>
      </c>
      <c r="AI61" s="4" t="s">
        <v>53</v>
      </c>
      <c r="AJ61" s="4" t="s">
        <v>54</v>
      </c>
      <c r="AK61" s="4" t="s">
        <v>55</v>
      </c>
      <c r="AL61" s="4" t="s">
        <v>56</v>
      </c>
      <c r="AM61" s="4" t="s">
        <v>57</v>
      </c>
      <c r="AN61" s="4" t="s">
        <v>58</v>
      </c>
      <c r="AO61" s="4" t="s">
        <v>59</v>
      </c>
      <c r="AP61" s="4" t="s">
        <v>60</v>
      </c>
      <c r="AQ61" s="4" t="s">
        <v>61</v>
      </c>
      <c r="AR61" s="2" t="s">
        <v>62</v>
      </c>
      <c r="AS61" s="2" t="s">
        <v>63</v>
      </c>
      <c r="AT61" s="2" t="s">
        <v>64</v>
      </c>
      <c r="AU61" s="2" t="s">
        <v>65</v>
      </c>
      <c r="AV61" s="2" t="s">
        <v>66</v>
      </c>
      <c r="AW61" s="2" t="s">
        <v>67</v>
      </c>
      <c r="AX61" s="2" t="s">
        <v>68</v>
      </c>
      <c r="AY61" s="2" t="s">
        <v>69</v>
      </c>
      <c r="AZ61" s="2" t="s">
        <v>70</v>
      </c>
      <c r="BA61" s="2" t="s">
        <v>71</v>
      </c>
      <c r="BB61" s="2" t="s">
        <v>72</v>
      </c>
      <c r="BC61" s="2" t="s">
        <v>73</v>
      </c>
      <c r="BD61" s="2" t="s">
        <v>74</v>
      </c>
      <c r="BE61" s="10" t="s">
        <v>75</v>
      </c>
      <c r="BF61" s="2" t="s">
        <v>76</v>
      </c>
      <c r="BG61" s="2" t="s">
        <v>77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outlineLevel="1" x14ac:dyDescent="0.25">
      <c r="A62" s="104" t="s">
        <v>79</v>
      </c>
      <c r="B62" s="19"/>
      <c r="C62" s="2" t="s">
        <v>7</v>
      </c>
      <c r="D62" s="10" t="s">
        <v>170</v>
      </c>
      <c r="E62" s="21"/>
      <c r="F62" s="21"/>
      <c r="G62" s="21"/>
      <c r="H62" s="21"/>
      <c r="I62" s="30" t="s">
        <v>97</v>
      </c>
      <c r="J62" s="30" t="s">
        <v>98</v>
      </c>
      <c r="K62" s="30" t="s">
        <v>99</v>
      </c>
      <c r="L62" s="30" t="s">
        <v>100</v>
      </c>
      <c r="M62" s="31" t="s">
        <v>101</v>
      </c>
      <c r="N62" s="30" t="s">
        <v>104</v>
      </c>
      <c r="O62" s="32" t="s">
        <v>105</v>
      </c>
      <c r="P62" s="32" t="s">
        <v>105</v>
      </c>
      <c r="Q62" s="30" t="s">
        <v>106</v>
      </c>
      <c r="R62" s="32" t="s">
        <v>107</v>
      </c>
      <c r="S62" s="32" t="s">
        <v>107</v>
      </c>
      <c r="T62" s="31" t="s">
        <v>108</v>
      </c>
      <c r="U62" s="30" t="s">
        <v>111</v>
      </c>
      <c r="V62" s="30" t="s">
        <v>112</v>
      </c>
      <c r="W62" s="30" t="s">
        <v>113</v>
      </c>
      <c r="X62" s="30" t="s">
        <v>114</v>
      </c>
      <c r="Y62" s="32" t="s">
        <v>115</v>
      </c>
      <c r="Z62" s="32" t="s">
        <v>115</v>
      </c>
      <c r="AA62" s="32" t="s">
        <v>115</v>
      </c>
      <c r="AB62" s="32" t="s">
        <v>116</v>
      </c>
      <c r="AC62" s="32" t="s">
        <v>116</v>
      </c>
      <c r="AD62" s="32" t="s">
        <v>116</v>
      </c>
      <c r="AE62" s="30" t="s">
        <v>117</v>
      </c>
      <c r="AF62" s="31" t="s">
        <v>118</v>
      </c>
      <c r="AG62" s="30" t="s">
        <v>120</v>
      </c>
      <c r="AH62" s="30" t="s">
        <v>121</v>
      </c>
      <c r="AI62" s="30" t="s">
        <v>122</v>
      </c>
      <c r="AJ62" s="30" t="s">
        <v>123</v>
      </c>
      <c r="AK62" s="30" t="s">
        <v>125</v>
      </c>
      <c r="AL62" s="30" t="s">
        <v>126</v>
      </c>
      <c r="AM62" s="31" t="s">
        <v>127</v>
      </c>
      <c r="AN62" s="6"/>
      <c r="AO62" s="6"/>
      <c r="AP62" s="6"/>
      <c r="AQ62" s="6"/>
      <c r="AR62" s="6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0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outlineLevel="1" x14ac:dyDescent="0.25">
      <c r="A63" s="104"/>
      <c r="B63" s="19"/>
      <c r="C63" s="2" t="s">
        <v>8</v>
      </c>
      <c r="D63" s="10" t="s">
        <v>170</v>
      </c>
      <c r="E63" s="21"/>
      <c r="F63" s="21"/>
      <c r="G63" s="21"/>
      <c r="H63" s="21"/>
      <c r="I63" s="13"/>
      <c r="J63" s="33" t="s">
        <v>97</v>
      </c>
      <c r="K63" s="33" t="s">
        <v>98</v>
      </c>
      <c r="L63" s="33" t="s">
        <v>99</v>
      </c>
      <c r="M63" s="33" t="s">
        <v>100</v>
      </c>
      <c r="N63" s="34" t="s">
        <v>101</v>
      </c>
      <c r="O63" s="33" t="s">
        <v>104</v>
      </c>
      <c r="P63" s="35" t="s">
        <v>105</v>
      </c>
      <c r="Q63" s="35" t="s">
        <v>105</v>
      </c>
      <c r="R63" s="33" t="s">
        <v>106</v>
      </c>
      <c r="S63" s="35" t="s">
        <v>107</v>
      </c>
      <c r="T63" s="35" t="s">
        <v>107</v>
      </c>
      <c r="U63" s="34" t="s">
        <v>108</v>
      </c>
      <c r="V63" s="33" t="s">
        <v>111</v>
      </c>
      <c r="W63" s="33" t="s">
        <v>112</v>
      </c>
      <c r="X63" s="33" t="s">
        <v>113</v>
      </c>
      <c r="Y63" s="33" t="s">
        <v>114</v>
      </c>
      <c r="Z63" s="35" t="s">
        <v>115</v>
      </c>
      <c r="AA63" s="35" t="s">
        <v>115</v>
      </c>
      <c r="AB63" s="35" t="s">
        <v>115</v>
      </c>
      <c r="AC63" s="35" t="s">
        <v>116</v>
      </c>
      <c r="AD63" s="35" t="s">
        <v>116</v>
      </c>
      <c r="AE63" s="35" t="s">
        <v>116</v>
      </c>
      <c r="AF63" s="33" t="s">
        <v>117</v>
      </c>
      <c r="AG63" s="34" t="s">
        <v>118</v>
      </c>
      <c r="AH63" s="33" t="s">
        <v>120</v>
      </c>
      <c r="AI63" s="33" t="s">
        <v>121</v>
      </c>
      <c r="AJ63" s="33" t="s">
        <v>122</v>
      </c>
      <c r="AK63" s="33" t="s">
        <v>123</v>
      </c>
      <c r="AL63" s="33" t="s">
        <v>125</v>
      </c>
      <c r="AM63" s="33" t="s">
        <v>126</v>
      </c>
      <c r="AN63" s="34" t="s">
        <v>127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outlineLevel="1" x14ac:dyDescent="0.25">
      <c r="A64" s="104"/>
      <c r="B64" s="19"/>
      <c r="C64" s="2" t="s">
        <v>9</v>
      </c>
      <c r="D64" s="10" t="s">
        <v>170</v>
      </c>
      <c r="E64" s="21"/>
      <c r="F64" s="21"/>
      <c r="G64" s="21"/>
      <c r="H64" s="21"/>
      <c r="I64" s="6"/>
      <c r="J64" s="2"/>
      <c r="K64" s="36" t="s">
        <v>97</v>
      </c>
      <c r="L64" s="36" t="s">
        <v>98</v>
      </c>
      <c r="M64" s="36" t="s">
        <v>99</v>
      </c>
      <c r="N64" s="36" t="s">
        <v>100</v>
      </c>
      <c r="O64" s="37" t="s">
        <v>101</v>
      </c>
      <c r="P64" s="36" t="s">
        <v>104</v>
      </c>
      <c r="Q64" s="38" t="s">
        <v>105</v>
      </c>
      <c r="R64" s="38" t="s">
        <v>105</v>
      </c>
      <c r="S64" s="36" t="s">
        <v>106</v>
      </c>
      <c r="T64" s="38" t="s">
        <v>107</v>
      </c>
      <c r="U64" s="38" t="s">
        <v>107</v>
      </c>
      <c r="V64" s="37" t="s">
        <v>108</v>
      </c>
      <c r="W64" s="36" t="s">
        <v>111</v>
      </c>
      <c r="X64" s="36" t="s">
        <v>112</v>
      </c>
      <c r="Y64" s="36" t="s">
        <v>113</v>
      </c>
      <c r="Z64" s="36" t="s">
        <v>114</v>
      </c>
      <c r="AA64" s="38" t="s">
        <v>115</v>
      </c>
      <c r="AB64" s="38" t="s">
        <v>115</v>
      </c>
      <c r="AC64" s="38" t="s">
        <v>115</v>
      </c>
      <c r="AD64" s="38" t="s">
        <v>116</v>
      </c>
      <c r="AE64" s="38" t="s">
        <v>116</v>
      </c>
      <c r="AF64" s="38" t="s">
        <v>116</v>
      </c>
      <c r="AG64" s="36" t="s">
        <v>117</v>
      </c>
      <c r="AH64" s="37" t="s">
        <v>118</v>
      </c>
      <c r="AI64" s="36" t="s">
        <v>120</v>
      </c>
      <c r="AJ64" s="36" t="s">
        <v>121</v>
      </c>
      <c r="AK64" s="36" t="s">
        <v>122</v>
      </c>
      <c r="AL64" s="36" t="s">
        <v>123</v>
      </c>
      <c r="AM64" s="36" t="s">
        <v>125</v>
      </c>
      <c r="AN64" s="36" t="s">
        <v>126</v>
      </c>
      <c r="AO64" s="37" t="s">
        <v>127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10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 outlineLevel="1" x14ac:dyDescent="0.25">
      <c r="A65" s="104"/>
      <c r="B65" s="19"/>
      <c r="C65" s="2" t="s">
        <v>128</v>
      </c>
      <c r="D65" s="10" t="s">
        <v>170</v>
      </c>
      <c r="E65" s="21"/>
      <c r="F65" s="21"/>
      <c r="G65" s="21"/>
      <c r="H65" s="21"/>
      <c r="I65" s="6"/>
      <c r="J65" s="2"/>
      <c r="K65" s="2"/>
      <c r="L65" s="39" t="s">
        <v>97</v>
      </c>
      <c r="M65" s="39" t="s">
        <v>98</v>
      </c>
      <c r="N65" s="39" t="s">
        <v>99</v>
      </c>
      <c r="O65" s="39" t="s">
        <v>100</v>
      </c>
      <c r="P65" s="40" t="s">
        <v>101</v>
      </c>
      <c r="Q65" s="39" t="s">
        <v>104</v>
      </c>
      <c r="R65" s="41" t="s">
        <v>105</v>
      </c>
      <c r="S65" s="41" t="s">
        <v>105</v>
      </c>
      <c r="T65" s="39" t="s">
        <v>106</v>
      </c>
      <c r="U65" s="41" t="s">
        <v>107</v>
      </c>
      <c r="V65" s="41" t="s">
        <v>107</v>
      </c>
      <c r="W65" s="40" t="s">
        <v>108</v>
      </c>
      <c r="X65" s="39" t="s">
        <v>111</v>
      </c>
      <c r="Y65" s="39" t="s">
        <v>112</v>
      </c>
      <c r="Z65" s="39" t="s">
        <v>113</v>
      </c>
      <c r="AA65" s="39" t="s">
        <v>114</v>
      </c>
      <c r="AB65" s="41" t="s">
        <v>115</v>
      </c>
      <c r="AC65" s="41" t="s">
        <v>115</v>
      </c>
      <c r="AD65" s="41" t="s">
        <v>115</v>
      </c>
      <c r="AE65" s="41" t="s">
        <v>116</v>
      </c>
      <c r="AF65" s="41" t="s">
        <v>116</v>
      </c>
      <c r="AG65" s="41" t="s">
        <v>116</v>
      </c>
      <c r="AH65" s="39" t="s">
        <v>117</v>
      </c>
      <c r="AI65" s="40" t="s">
        <v>118</v>
      </c>
      <c r="AJ65" s="39" t="s">
        <v>120</v>
      </c>
      <c r="AK65" s="39" t="s">
        <v>121</v>
      </c>
      <c r="AL65" s="39" t="s">
        <v>122</v>
      </c>
      <c r="AM65" s="39" t="s">
        <v>123</v>
      </c>
      <c r="AN65" s="39" t="s">
        <v>125</v>
      </c>
      <c r="AO65" s="39" t="s">
        <v>126</v>
      </c>
      <c r="AP65" s="40" t="s">
        <v>127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10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x14ac:dyDescent="0.25">
      <c r="A66" s="20"/>
      <c r="B66" s="19"/>
      <c r="D66" s="10"/>
      <c r="E66" s="21"/>
      <c r="F66" s="21"/>
      <c r="G66" s="21"/>
      <c r="H66" s="21"/>
      <c r="I66" s="6"/>
      <c r="J66" s="2"/>
      <c r="K66" s="2"/>
      <c r="L66" s="2"/>
      <c r="M66" s="2"/>
      <c r="N66" s="7" t="s">
        <v>10</v>
      </c>
      <c r="O66" s="7" t="s">
        <v>11</v>
      </c>
      <c r="P66" s="7" t="s">
        <v>12</v>
      </c>
      <c r="Q66" s="7" t="s">
        <v>13</v>
      </c>
      <c r="R66" s="7" t="s">
        <v>14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0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outlineLevel="1" x14ac:dyDescent="0.25">
      <c r="A67" s="105" t="s">
        <v>93</v>
      </c>
      <c r="B67" s="19" t="s">
        <v>97</v>
      </c>
      <c r="C67" s="6" t="s">
        <v>140</v>
      </c>
      <c r="D67" s="72" t="s">
        <v>131</v>
      </c>
      <c r="E67" s="21"/>
      <c r="F67" s="21"/>
      <c r="G67" s="21"/>
      <c r="H67" s="21"/>
      <c r="I67" s="6"/>
      <c r="J67" s="2"/>
      <c r="K67" s="2"/>
      <c r="L67" s="2"/>
      <c r="M67" s="42"/>
      <c r="N67" s="25" t="s">
        <v>131</v>
      </c>
      <c r="O67" s="25"/>
      <c r="P67" s="25"/>
      <c r="Q67" s="26"/>
      <c r="R67" s="2"/>
      <c r="S67" s="2"/>
      <c r="T67" s="2" t="s">
        <v>83</v>
      </c>
      <c r="U67" s="2"/>
      <c r="V67" s="2"/>
      <c r="W67" s="2"/>
      <c r="X67" s="2"/>
      <c r="Y67" s="2"/>
      <c r="Z67" s="2"/>
      <c r="AA67" s="2"/>
      <c r="AB67" s="4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10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outlineLevel="1" x14ac:dyDescent="0.25">
      <c r="A68" s="105"/>
      <c r="B68" s="19" t="s">
        <v>98</v>
      </c>
      <c r="C68" s="6" t="s">
        <v>1</v>
      </c>
      <c r="D68" s="72" t="s">
        <v>133</v>
      </c>
      <c r="E68" s="21"/>
      <c r="F68" s="21"/>
      <c r="G68" s="21"/>
      <c r="H68" s="21"/>
      <c r="I68" s="6"/>
      <c r="J68" s="2"/>
      <c r="K68" s="2"/>
      <c r="L68" s="2"/>
      <c r="M68" s="43"/>
      <c r="N68" s="47" t="s">
        <v>133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 t="s">
        <v>82</v>
      </c>
      <c r="AJ68" s="2"/>
      <c r="AK68" s="2"/>
      <c r="AL68" s="2"/>
      <c r="AM68" s="2"/>
      <c r="AN68" s="2"/>
      <c r="AO68" s="4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0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outlineLevel="1" x14ac:dyDescent="0.25">
      <c r="A69" s="105"/>
      <c r="B69" s="19" t="s">
        <v>99</v>
      </c>
      <c r="C69" s="6" t="s">
        <v>2</v>
      </c>
      <c r="D69" s="72" t="s">
        <v>133</v>
      </c>
      <c r="E69" s="21"/>
      <c r="F69" s="21"/>
      <c r="G69" s="21"/>
      <c r="H69" s="21"/>
      <c r="I69" s="6"/>
      <c r="J69" s="2"/>
      <c r="K69" s="2"/>
      <c r="L69" s="2"/>
      <c r="M69" s="2"/>
      <c r="N69" s="6"/>
      <c r="O69" s="26" t="s">
        <v>133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 t="s">
        <v>81</v>
      </c>
      <c r="BC69" s="2"/>
      <c r="BD69" s="2"/>
      <c r="BE69" s="10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outlineLevel="1" x14ac:dyDescent="0.25">
      <c r="A70" s="105"/>
      <c r="B70" s="19" t="s">
        <v>100</v>
      </c>
      <c r="C70" s="15" t="s">
        <v>4</v>
      </c>
      <c r="D70" s="72" t="s">
        <v>133</v>
      </c>
      <c r="E70" s="21"/>
      <c r="F70" s="21"/>
      <c r="G70" s="21"/>
      <c r="H70" s="21"/>
      <c r="I70" s="6"/>
      <c r="J70" s="2"/>
      <c r="K70" s="2"/>
      <c r="L70" s="2"/>
      <c r="M70" s="2"/>
      <c r="N70" s="6"/>
      <c r="O70" s="2"/>
      <c r="P70" s="47" t="s">
        <v>133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10"/>
      <c r="BF70" s="2"/>
      <c r="BG70" s="2"/>
      <c r="BH70" s="2"/>
      <c r="BI70" s="2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outlineLevel="1" x14ac:dyDescent="0.25">
      <c r="A71" s="105"/>
      <c r="B71" s="19" t="s">
        <v>101</v>
      </c>
      <c r="C71" s="6" t="s">
        <v>6</v>
      </c>
      <c r="D71" s="72" t="s">
        <v>133</v>
      </c>
      <c r="E71" s="21"/>
      <c r="F71" s="21"/>
      <c r="G71" s="21"/>
      <c r="H71" s="21"/>
      <c r="I71" s="6"/>
      <c r="J71" s="2"/>
      <c r="K71" s="2"/>
      <c r="L71" s="2"/>
      <c r="M71" s="2"/>
      <c r="N71" s="2"/>
      <c r="O71" s="2"/>
      <c r="P71" s="2"/>
      <c r="Q71" s="25" t="s">
        <v>133</v>
      </c>
      <c r="R71" s="26"/>
      <c r="S71" s="2"/>
      <c r="T71" s="2"/>
      <c r="U71" s="2"/>
      <c r="V71" s="2"/>
      <c r="W71" s="2"/>
      <c r="X71" s="2"/>
      <c r="Y71" s="42"/>
      <c r="Z71" s="4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1" t="s">
        <v>87</v>
      </c>
      <c r="BD71" s="42"/>
      <c r="BE71" s="10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x14ac:dyDescent="0.25">
      <c r="A72" s="20"/>
      <c r="B72" s="19"/>
      <c r="E72" s="21"/>
      <c r="F72" s="21"/>
      <c r="G72" s="21"/>
      <c r="H72" s="21"/>
      <c r="I72" s="6"/>
      <c r="J72" s="2"/>
      <c r="K72" s="2"/>
      <c r="L72" s="2"/>
      <c r="M72" s="2"/>
      <c r="N72" s="21"/>
      <c r="O72" s="21"/>
      <c r="P72" s="21"/>
      <c r="Q72" s="75" t="s">
        <v>10</v>
      </c>
      <c r="R72" s="7" t="s">
        <v>11</v>
      </c>
      <c r="S72" s="7" t="s">
        <v>12</v>
      </c>
      <c r="T72" s="7" t="s">
        <v>13</v>
      </c>
      <c r="U72" s="7" t="s">
        <v>14</v>
      </c>
      <c r="V72" s="7" t="s">
        <v>15</v>
      </c>
      <c r="W72" s="7" t="s">
        <v>16</v>
      </c>
      <c r="X72" s="7" t="s">
        <v>17</v>
      </c>
      <c r="Y72" s="7" t="s">
        <v>18</v>
      </c>
      <c r="Z72" s="7" t="s">
        <v>19</v>
      </c>
      <c r="AA72" s="7" t="s">
        <v>20</v>
      </c>
      <c r="AB72" s="7" t="s">
        <v>21</v>
      </c>
      <c r="AC72" s="7" t="s">
        <v>22</v>
      </c>
      <c r="AD72" s="7" t="s">
        <v>23</v>
      </c>
      <c r="AE72" s="7" t="s">
        <v>24</v>
      </c>
      <c r="AF72" s="7" t="s">
        <v>25</v>
      </c>
      <c r="AG72" s="7" t="s">
        <v>26</v>
      </c>
      <c r="AH72" s="7" t="s">
        <v>27</v>
      </c>
      <c r="AI72" s="7" t="s">
        <v>28</v>
      </c>
      <c r="AJ72" s="7" t="s">
        <v>46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10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outlineLevel="1" x14ac:dyDescent="0.25">
      <c r="A73" s="101" t="s">
        <v>94</v>
      </c>
      <c r="B73" s="19" t="s">
        <v>104</v>
      </c>
      <c r="C73" s="6" t="s">
        <v>31</v>
      </c>
      <c r="D73" s="72" t="s">
        <v>132</v>
      </c>
      <c r="E73" s="21"/>
      <c r="F73" s="21"/>
      <c r="G73" s="21"/>
      <c r="H73" s="21"/>
      <c r="I73" s="6"/>
      <c r="J73" s="2"/>
      <c r="K73" s="2"/>
      <c r="L73" s="2"/>
      <c r="M73" s="2"/>
      <c r="N73" s="21"/>
      <c r="O73" s="21"/>
      <c r="P73" s="21"/>
      <c r="Q73" s="28" t="s">
        <v>132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10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outlineLevel="1" x14ac:dyDescent="0.25">
      <c r="A74" s="102"/>
      <c r="B74" s="19" t="s">
        <v>105</v>
      </c>
      <c r="C74" s="6" t="s">
        <v>30</v>
      </c>
      <c r="D74" s="72" t="s">
        <v>133</v>
      </c>
      <c r="E74" s="21"/>
      <c r="F74" s="21"/>
      <c r="G74" s="21"/>
      <c r="H74" s="21"/>
      <c r="I74" s="6"/>
      <c r="J74" s="2"/>
      <c r="K74" s="2"/>
      <c r="L74" s="2"/>
      <c r="M74" s="2"/>
      <c r="N74" s="21"/>
      <c r="O74" s="21"/>
      <c r="P74" s="21"/>
      <c r="Q74" s="6"/>
      <c r="R74" s="2"/>
      <c r="S74" s="2"/>
      <c r="T74" s="2"/>
      <c r="U74" s="2"/>
      <c r="V74" s="2"/>
      <c r="W74" s="2"/>
      <c r="X74" s="2"/>
      <c r="Y74" s="2"/>
      <c r="Z74" s="51" t="s">
        <v>133</v>
      </c>
      <c r="AA74" s="5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10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outlineLevel="1" x14ac:dyDescent="0.25">
      <c r="A75" s="102"/>
      <c r="B75" s="19" t="s">
        <v>106</v>
      </c>
      <c r="C75" s="6" t="s">
        <v>141</v>
      </c>
      <c r="D75" s="72" t="s">
        <v>167</v>
      </c>
      <c r="E75" s="21"/>
      <c r="F75" s="21"/>
      <c r="G75" s="21"/>
      <c r="H75" s="21"/>
      <c r="I75" s="6"/>
      <c r="J75" s="2"/>
      <c r="K75" s="2"/>
      <c r="L75" s="2"/>
      <c r="M75" s="2"/>
      <c r="N75" s="21"/>
      <c r="O75" s="21"/>
      <c r="P75" s="21"/>
      <c r="Q75" s="6"/>
      <c r="R75" s="2"/>
      <c r="S75" s="2"/>
      <c r="T75" s="2"/>
      <c r="U75" s="2"/>
      <c r="V75" s="2"/>
      <c r="W75" s="2"/>
      <c r="X75" s="2"/>
      <c r="Y75" s="2"/>
      <c r="Z75" s="2"/>
      <c r="AA75" s="2"/>
      <c r="AB75" s="52" t="s">
        <v>131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10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outlineLevel="1" x14ac:dyDescent="0.25">
      <c r="A76" s="102"/>
      <c r="B76" s="19" t="s">
        <v>107</v>
      </c>
      <c r="C76" s="6" t="s">
        <v>32</v>
      </c>
      <c r="D76" s="72" t="s">
        <v>154</v>
      </c>
      <c r="E76" s="21"/>
      <c r="F76" s="21"/>
      <c r="G76" s="21"/>
      <c r="H76" s="21"/>
      <c r="I76" s="6"/>
      <c r="J76" s="2"/>
      <c r="K76" s="2"/>
      <c r="L76" s="2"/>
      <c r="M76" s="2"/>
      <c r="N76" s="21"/>
      <c r="O76" s="21"/>
      <c r="P76" s="21"/>
      <c r="Q76" s="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1"/>
      <c r="AD76" s="21"/>
      <c r="AE76" s="21"/>
      <c r="AF76" s="21"/>
      <c r="AG76" s="28" t="s">
        <v>154</v>
      </c>
      <c r="AH76" s="28"/>
      <c r="AI76" s="28"/>
      <c r="AJ76" s="28"/>
      <c r="AK76" s="28"/>
      <c r="AL76" s="28"/>
      <c r="AM76" s="28"/>
      <c r="AN76" s="29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10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outlineLevel="1" x14ac:dyDescent="0.25">
      <c r="A77" s="102"/>
      <c r="B77" s="19" t="s">
        <v>108</v>
      </c>
      <c r="C77" s="6" t="s">
        <v>33</v>
      </c>
      <c r="D77" s="72" t="s">
        <v>154</v>
      </c>
      <c r="E77" s="21"/>
      <c r="F77" s="21"/>
      <c r="G77" s="21"/>
      <c r="H77" s="21"/>
      <c r="I77" s="6"/>
      <c r="J77" s="2"/>
      <c r="K77" s="2"/>
      <c r="L77" s="2"/>
      <c r="M77" s="2"/>
      <c r="N77" s="21"/>
      <c r="O77" s="21"/>
      <c r="P77" s="21"/>
      <c r="Q77" s="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1"/>
      <c r="AD77" s="21"/>
      <c r="AE77" s="21"/>
      <c r="AF77" s="21"/>
      <c r="AG77" s="6"/>
      <c r="AH77" s="2"/>
      <c r="AI77" s="2"/>
      <c r="AJ77" s="2"/>
      <c r="AK77" s="51" t="s">
        <v>154</v>
      </c>
      <c r="AL77" s="51"/>
      <c r="AM77" s="51"/>
      <c r="AN77" s="5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1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x14ac:dyDescent="0.25">
      <c r="A78" s="17"/>
      <c r="B78" s="19"/>
      <c r="E78" s="21"/>
      <c r="F78" s="21"/>
      <c r="G78" s="21"/>
      <c r="H78" s="21"/>
      <c r="I78" s="6"/>
      <c r="J78" s="2"/>
      <c r="K78" s="2"/>
      <c r="L78" s="2"/>
      <c r="M78" s="2"/>
      <c r="N78" s="21"/>
      <c r="O78" s="21"/>
      <c r="P78" s="21"/>
      <c r="Q78" s="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1"/>
      <c r="AD78" s="21"/>
      <c r="AE78" s="21"/>
      <c r="AF78" s="21"/>
      <c r="AG78" s="6"/>
      <c r="AH78" s="2"/>
      <c r="AI78" s="2"/>
      <c r="AJ78" s="7" t="s">
        <v>10</v>
      </c>
      <c r="AK78" s="7" t="s">
        <v>11</v>
      </c>
      <c r="AL78" s="7" t="s">
        <v>12</v>
      </c>
      <c r="AM78" s="7" t="s">
        <v>13</v>
      </c>
      <c r="AN78" s="7" t="s">
        <v>14</v>
      </c>
      <c r="AO78" s="7" t="s">
        <v>15</v>
      </c>
      <c r="AP78" s="7" t="s">
        <v>16</v>
      </c>
      <c r="AQ78" s="7" t="s">
        <v>17</v>
      </c>
      <c r="AR78" s="7" t="s">
        <v>18</v>
      </c>
      <c r="AS78" s="7" t="s">
        <v>19</v>
      </c>
      <c r="AT78" s="7" t="s">
        <v>20</v>
      </c>
      <c r="AU78" s="7" t="s">
        <v>21</v>
      </c>
      <c r="AV78" s="7" t="s">
        <v>22</v>
      </c>
      <c r="AW78" s="7" t="s">
        <v>23</v>
      </c>
      <c r="AX78" s="7" t="s">
        <v>24</v>
      </c>
      <c r="AY78" s="7" t="s">
        <v>25</v>
      </c>
      <c r="AZ78" s="7" t="s">
        <v>26</v>
      </c>
      <c r="BA78" s="7" t="s">
        <v>27</v>
      </c>
      <c r="BB78" s="2"/>
      <c r="BC78" s="2"/>
      <c r="BD78" s="2"/>
      <c r="BE78" s="10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outlineLevel="1" x14ac:dyDescent="0.25">
      <c r="A79" s="101" t="s">
        <v>95</v>
      </c>
      <c r="B79" s="19" t="s">
        <v>111</v>
      </c>
      <c r="C79" s="6" t="s">
        <v>31</v>
      </c>
      <c r="D79" s="72" t="s">
        <v>132</v>
      </c>
      <c r="E79" s="21"/>
      <c r="F79" s="21"/>
      <c r="G79" s="21"/>
      <c r="H79" s="21"/>
      <c r="I79" s="6"/>
      <c r="J79" s="2"/>
      <c r="K79" s="2"/>
      <c r="L79" s="2"/>
      <c r="M79" s="2"/>
      <c r="N79" s="21"/>
      <c r="O79" s="21"/>
      <c r="P79" s="21"/>
      <c r="Q79" s="6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1"/>
      <c r="AD79" s="21"/>
      <c r="AE79" s="21"/>
      <c r="AF79" s="21"/>
      <c r="AG79" s="6"/>
      <c r="AH79" s="2"/>
      <c r="AI79" s="2"/>
      <c r="AJ79" s="54" t="s">
        <v>132</v>
      </c>
      <c r="AK79" s="54"/>
      <c r="AL79" s="54"/>
      <c r="AM79" s="54"/>
      <c r="AN79" s="54"/>
      <c r="AO79" s="55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10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outlineLevel="1" x14ac:dyDescent="0.25">
      <c r="A80" s="102"/>
      <c r="B80" s="19" t="s">
        <v>112</v>
      </c>
      <c r="C80" s="6" t="s">
        <v>35</v>
      </c>
      <c r="D80" s="72" t="s">
        <v>131</v>
      </c>
      <c r="E80" s="21"/>
      <c r="F80" s="21"/>
      <c r="G80" s="21"/>
      <c r="H80" s="21"/>
      <c r="I80" s="6"/>
      <c r="J80" s="2"/>
      <c r="K80" s="2"/>
      <c r="L80" s="2"/>
      <c r="M80" s="2"/>
      <c r="N80" s="21"/>
      <c r="O80" s="21"/>
      <c r="P80" s="21"/>
      <c r="Q80" s="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1"/>
      <c r="AD80" s="21"/>
      <c r="AE80" s="21"/>
      <c r="AF80" s="21"/>
      <c r="AG80" s="6"/>
      <c r="AH80" s="2"/>
      <c r="AI80" s="2"/>
      <c r="AJ80" s="2"/>
      <c r="AK80" s="2"/>
      <c r="AL80" s="2"/>
      <c r="AM80" s="2"/>
      <c r="AN80" s="2"/>
      <c r="AO80" s="56" t="s">
        <v>131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10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outlineLevel="1" x14ac:dyDescent="0.25">
      <c r="A81" s="102"/>
      <c r="B81" s="19" t="s">
        <v>113</v>
      </c>
      <c r="C81" s="6" t="s">
        <v>36</v>
      </c>
      <c r="D81" s="72" t="s">
        <v>131</v>
      </c>
      <c r="E81" s="21"/>
      <c r="F81" s="21"/>
      <c r="G81" s="21"/>
      <c r="H81" s="21"/>
      <c r="I81" s="6"/>
      <c r="J81" s="2"/>
      <c r="K81" s="2"/>
      <c r="L81" s="2"/>
      <c r="M81" s="2"/>
      <c r="N81" s="21"/>
      <c r="O81" s="21"/>
      <c r="P81" s="21"/>
      <c r="Q81" s="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1"/>
      <c r="AD81" s="21"/>
      <c r="AE81" s="21"/>
      <c r="AF81" s="21"/>
      <c r="AG81" s="6"/>
      <c r="AH81" s="2"/>
      <c r="AI81" s="2"/>
      <c r="AJ81" s="2"/>
      <c r="AK81" s="2"/>
      <c r="AL81" s="2"/>
      <c r="AM81" s="2"/>
      <c r="AN81" s="2"/>
      <c r="AO81" s="2"/>
      <c r="AP81" s="54" t="s">
        <v>133</v>
      </c>
      <c r="AQ81" s="55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10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outlineLevel="1" x14ac:dyDescent="0.25">
      <c r="A82" s="102"/>
      <c r="B82" s="19" t="s">
        <v>114</v>
      </c>
      <c r="C82" s="6" t="s">
        <v>37</v>
      </c>
      <c r="D82" s="72" t="s">
        <v>133</v>
      </c>
      <c r="E82" s="21"/>
      <c r="F82" s="21"/>
      <c r="G82" s="21"/>
      <c r="H82" s="21"/>
      <c r="I82" s="6"/>
      <c r="J82" s="2"/>
      <c r="K82" s="2"/>
      <c r="L82" s="2"/>
      <c r="M82" s="2"/>
      <c r="N82" s="21"/>
      <c r="O82" s="21"/>
      <c r="P82" s="21"/>
      <c r="Q82" s="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1"/>
      <c r="AD82" s="21"/>
      <c r="AE82" s="21"/>
      <c r="AF82" s="21"/>
      <c r="AG82" s="6"/>
      <c r="AH82" s="2"/>
      <c r="AI82" s="2"/>
      <c r="AJ82" s="2"/>
      <c r="AK82" s="2"/>
      <c r="AL82" s="2"/>
      <c r="AM82" s="2"/>
      <c r="AN82" s="2"/>
      <c r="AO82" s="2"/>
      <c r="AP82" s="58" t="s">
        <v>133</v>
      </c>
      <c r="AQ82" s="58"/>
      <c r="AR82" s="58"/>
      <c r="AS82" s="56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10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outlineLevel="1" x14ac:dyDescent="0.25">
      <c r="A83" s="102"/>
      <c r="B83" s="19" t="s">
        <v>115</v>
      </c>
      <c r="C83" s="6" t="s">
        <v>38</v>
      </c>
      <c r="D83" s="72" t="s">
        <v>159</v>
      </c>
      <c r="E83" s="21"/>
      <c r="F83" s="21"/>
      <c r="G83" s="21"/>
      <c r="H83" s="21"/>
      <c r="I83" s="6"/>
      <c r="J83" s="2"/>
      <c r="K83" s="2"/>
      <c r="L83" s="2"/>
      <c r="M83" s="2"/>
      <c r="N83" s="21"/>
      <c r="O83" s="21"/>
      <c r="P83" s="21"/>
      <c r="Q83" s="6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1"/>
      <c r="AD83" s="21"/>
      <c r="AE83" s="21"/>
      <c r="AF83" s="21"/>
      <c r="AG83" s="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1"/>
      <c r="AU83" s="21"/>
      <c r="AV83" s="21"/>
      <c r="AW83" s="21"/>
      <c r="AX83" s="21"/>
      <c r="AY83" s="21"/>
      <c r="AZ83" s="54" t="s">
        <v>159</v>
      </c>
      <c r="BA83" s="54"/>
      <c r="BB83" s="55"/>
      <c r="BC83" s="2"/>
      <c r="BD83" s="2"/>
      <c r="BE83" s="10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outlineLevel="1" x14ac:dyDescent="0.25">
      <c r="A84" s="102"/>
      <c r="B84" s="19" t="s">
        <v>116</v>
      </c>
      <c r="C84" s="6" t="s">
        <v>39</v>
      </c>
      <c r="D84" s="72" t="s">
        <v>159</v>
      </c>
      <c r="E84" s="21"/>
      <c r="F84" s="21"/>
      <c r="G84" s="21"/>
      <c r="H84" s="21"/>
      <c r="I84" s="6"/>
      <c r="J84" s="2"/>
      <c r="K84" s="2"/>
      <c r="L84" s="2"/>
      <c r="M84" s="2"/>
      <c r="N84" s="21"/>
      <c r="O84" s="21"/>
      <c r="P84" s="21"/>
      <c r="Q84" s="6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1"/>
      <c r="AD84" s="21"/>
      <c r="AE84" s="21"/>
      <c r="AF84" s="21"/>
      <c r="AG84" s="6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1"/>
      <c r="AU84" s="21"/>
      <c r="AV84" s="21"/>
      <c r="AW84" s="21"/>
      <c r="AX84" s="21"/>
      <c r="AY84" s="21"/>
      <c r="AZ84" s="58" t="s">
        <v>159</v>
      </c>
      <c r="BA84" s="58"/>
      <c r="BB84" s="56"/>
      <c r="BC84" s="2"/>
      <c r="BD84" s="2"/>
      <c r="BE84" s="10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outlineLevel="1" x14ac:dyDescent="0.25">
      <c r="A85" s="102"/>
      <c r="B85" s="19" t="s">
        <v>117</v>
      </c>
      <c r="C85" s="6" t="s">
        <v>40</v>
      </c>
      <c r="D85" s="72" t="s">
        <v>159</v>
      </c>
      <c r="E85" s="21"/>
      <c r="F85" s="21"/>
      <c r="G85" s="21"/>
      <c r="H85" s="21"/>
      <c r="I85" s="6"/>
      <c r="J85" s="2"/>
      <c r="K85" s="2"/>
      <c r="L85" s="2"/>
      <c r="M85" s="2"/>
      <c r="N85" s="21"/>
      <c r="O85" s="21"/>
      <c r="P85" s="21"/>
      <c r="Q85" s="6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1"/>
      <c r="AD85" s="21"/>
      <c r="AE85" s="21"/>
      <c r="AF85" s="21"/>
      <c r="AG85" s="6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1"/>
      <c r="AU85" s="21"/>
      <c r="AV85" s="21"/>
      <c r="AW85" s="21"/>
      <c r="AX85" s="21"/>
      <c r="AY85" s="21"/>
      <c r="AZ85" s="54" t="s">
        <v>159</v>
      </c>
      <c r="BA85" s="54"/>
      <c r="BB85" s="55"/>
      <c r="BC85" s="2"/>
      <c r="BD85" s="2"/>
      <c r="BE85" s="10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outlineLevel="1" x14ac:dyDescent="0.25">
      <c r="A86" s="102"/>
      <c r="B86" s="19" t="s">
        <v>118</v>
      </c>
      <c r="C86" s="6" t="s">
        <v>142</v>
      </c>
      <c r="D86" s="72" t="s">
        <v>159</v>
      </c>
      <c r="E86" s="21"/>
      <c r="F86" s="21"/>
      <c r="G86" s="21"/>
      <c r="H86" s="21"/>
      <c r="I86" s="6"/>
      <c r="J86" s="2"/>
      <c r="K86" s="2"/>
      <c r="L86" s="2"/>
      <c r="M86" s="2"/>
      <c r="N86" s="21"/>
      <c r="O86" s="21"/>
      <c r="P86" s="21"/>
      <c r="Q86" s="6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1"/>
      <c r="AD86" s="21"/>
      <c r="AE86" s="21"/>
      <c r="AF86" s="21"/>
      <c r="AG86" s="6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1"/>
      <c r="AU86" s="21"/>
      <c r="AV86" s="21"/>
      <c r="AW86" s="21"/>
      <c r="AX86" s="21"/>
      <c r="AY86" s="21"/>
      <c r="AZ86" s="6"/>
      <c r="BA86" s="2"/>
      <c r="BB86" s="2"/>
      <c r="BC86" s="58" t="s">
        <v>159</v>
      </c>
      <c r="BD86" s="58"/>
      <c r="BE86" s="58"/>
      <c r="BF86" s="76"/>
      <c r="BG86" s="76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outlineLevel="1" x14ac:dyDescent="0.25">
      <c r="A87" s="103"/>
      <c r="B87" s="19" t="s">
        <v>119</v>
      </c>
      <c r="C87" s="6" t="s">
        <v>85</v>
      </c>
      <c r="D87" s="72" t="s">
        <v>158</v>
      </c>
      <c r="E87" s="21"/>
      <c r="F87" s="21"/>
      <c r="G87" s="21"/>
      <c r="H87" s="21"/>
      <c r="I87" s="6"/>
      <c r="J87" s="2"/>
      <c r="K87" s="2"/>
      <c r="L87" s="2"/>
      <c r="M87" s="2"/>
      <c r="N87" s="21"/>
      <c r="O87" s="21"/>
      <c r="P87" s="21"/>
      <c r="Q87" s="6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1"/>
      <c r="AD87" s="21"/>
      <c r="AE87" s="21"/>
      <c r="AF87" s="21"/>
      <c r="AG87" s="6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1"/>
      <c r="AU87" s="21"/>
      <c r="AV87" s="21"/>
      <c r="AW87" s="21"/>
      <c r="AX87" s="21"/>
      <c r="AY87" s="21"/>
      <c r="AZ87" s="6"/>
      <c r="BA87" s="2"/>
      <c r="BB87" s="2"/>
      <c r="BC87" s="2"/>
      <c r="BD87" s="2"/>
      <c r="BE87" s="10"/>
      <c r="BF87" s="2"/>
      <c r="BG87" s="2"/>
      <c r="BH87" s="77" t="s">
        <v>158</v>
      </c>
      <c r="BI87" s="77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x14ac:dyDescent="0.25">
      <c r="A88" s="10"/>
      <c r="B88" s="2"/>
      <c r="C88" s="6"/>
      <c r="D88" s="72"/>
      <c r="E88" s="21"/>
      <c r="F88" s="21"/>
      <c r="G88" s="21"/>
      <c r="H88" s="21"/>
      <c r="I88" s="6"/>
      <c r="J88" s="2"/>
      <c r="K88" s="2"/>
      <c r="L88" s="2"/>
      <c r="M88" s="2"/>
      <c r="N88" s="21"/>
      <c r="O88" s="21"/>
      <c r="P88" s="21"/>
      <c r="Q88" s="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1"/>
      <c r="AD88" s="21"/>
      <c r="AE88" s="21"/>
      <c r="AF88" s="21"/>
      <c r="AG88" s="6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1"/>
      <c r="AU88" s="21"/>
      <c r="AV88" s="21"/>
      <c r="AW88" s="21"/>
      <c r="AX88" s="21"/>
      <c r="AY88" s="21"/>
      <c r="AZ88" s="6"/>
      <c r="BA88" s="2"/>
      <c r="BB88" s="2"/>
      <c r="BC88" s="2"/>
      <c r="BD88" s="2"/>
      <c r="BE88" s="10"/>
      <c r="BF88" s="2"/>
      <c r="BG88" s="2"/>
      <c r="BH88" s="2"/>
      <c r="BI88" s="2"/>
      <c r="BJ88" s="7" t="s">
        <v>10</v>
      </c>
      <c r="BK88" s="7" t="s">
        <v>11</v>
      </c>
      <c r="BL88" s="7" t="s">
        <v>12</v>
      </c>
      <c r="BM88" s="7" t="s">
        <v>13</v>
      </c>
      <c r="BN88" s="7" t="s">
        <v>14</v>
      </c>
      <c r="BO88" s="7" t="s">
        <v>15</v>
      </c>
      <c r="BP88" s="7" t="s">
        <v>16</v>
      </c>
      <c r="BQ88" s="7" t="s">
        <v>17</v>
      </c>
      <c r="BR88" s="7" t="s">
        <v>18</v>
      </c>
      <c r="BS88" s="7" t="s">
        <v>19</v>
      </c>
      <c r="BT88" s="7" t="s">
        <v>20</v>
      </c>
      <c r="BU88" s="2"/>
      <c r="BV88" s="2"/>
      <c r="BW88" s="2"/>
      <c r="BX88" s="2"/>
      <c r="BY88" s="2"/>
      <c r="BZ88" s="2"/>
      <c r="CA88" s="2"/>
      <c r="CB88" s="2"/>
      <c r="CC88" s="2"/>
    </row>
    <row r="89" spans="1:81" outlineLevel="1" x14ac:dyDescent="0.25">
      <c r="A89" s="101" t="s">
        <v>96</v>
      </c>
      <c r="B89" s="19" t="s">
        <v>120</v>
      </c>
      <c r="C89" s="6" t="s">
        <v>37</v>
      </c>
      <c r="D89" s="72" t="s">
        <v>131</v>
      </c>
      <c r="E89" s="21"/>
      <c r="F89" s="21"/>
      <c r="G89" s="21"/>
      <c r="H89" s="21"/>
      <c r="I89" s="6"/>
      <c r="J89" s="2"/>
      <c r="K89" s="2"/>
      <c r="L89" s="2"/>
      <c r="M89" s="2"/>
      <c r="N89" s="21"/>
      <c r="O89" s="21"/>
      <c r="P89" s="21"/>
      <c r="Q89" s="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1"/>
      <c r="AD89" s="21"/>
      <c r="AE89" s="21"/>
      <c r="AF89" s="21"/>
      <c r="AG89" s="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1"/>
      <c r="AU89" s="21"/>
      <c r="AV89" s="21"/>
      <c r="AW89" s="21"/>
      <c r="AX89" s="21"/>
      <c r="AY89" s="21"/>
      <c r="AZ89" s="6"/>
      <c r="BA89" s="2"/>
      <c r="BB89" s="2"/>
      <c r="BC89" s="2"/>
      <c r="BD89" s="2"/>
      <c r="BE89" s="10"/>
      <c r="BF89" s="2"/>
      <c r="BG89" s="2"/>
      <c r="BH89" s="2"/>
      <c r="BI89" s="2"/>
      <c r="BJ89" s="78" t="s">
        <v>131</v>
      </c>
      <c r="BK89" s="79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outlineLevel="1" x14ac:dyDescent="0.25">
      <c r="A90" s="102"/>
      <c r="B90" s="19" t="s">
        <v>121</v>
      </c>
      <c r="C90" s="6" t="s">
        <v>41</v>
      </c>
      <c r="D90" s="72" t="s">
        <v>133</v>
      </c>
      <c r="E90" s="21"/>
      <c r="F90" s="21"/>
      <c r="G90" s="21"/>
      <c r="H90" s="21"/>
      <c r="I90" s="6"/>
      <c r="J90" s="2"/>
      <c r="K90" s="2"/>
      <c r="L90" s="2"/>
      <c r="M90" s="2"/>
      <c r="N90" s="21"/>
      <c r="O90" s="21"/>
      <c r="P90" s="21"/>
      <c r="Q90" s="6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1"/>
      <c r="AD90" s="21"/>
      <c r="AE90" s="21"/>
      <c r="AF90" s="21"/>
      <c r="AG90" s="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1"/>
      <c r="AU90" s="21"/>
      <c r="AV90" s="21"/>
      <c r="AW90" s="21"/>
      <c r="AX90" s="21"/>
      <c r="AY90" s="21"/>
      <c r="AZ90" s="6"/>
      <c r="BA90" s="2"/>
      <c r="BB90" s="2"/>
      <c r="BC90" s="2"/>
      <c r="BD90" s="2"/>
      <c r="BE90" s="10"/>
      <c r="BF90" s="2"/>
      <c r="BG90" s="2"/>
      <c r="BH90" s="2"/>
      <c r="BI90" s="2"/>
      <c r="BJ90" s="2"/>
      <c r="BK90" s="2"/>
      <c r="BL90" s="80" t="s">
        <v>133</v>
      </c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outlineLevel="1" x14ac:dyDescent="0.25">
      <c r="A91" s="102"/>
      <c r="B91" s="19" t="s">
        <v>122</v>
      </c>
      <c r="C91" s="6" t="s">
        <v>36</v>
      </c>
      <c r="D91" s="72" t="s">
        <v>131</v>
      </c>
      <c r="E91" s="21"/>
      <c r="F91" s="21"/>
      <c r="G91" s="21"/>
      <c r="H91" s="21"/>
      <c r="I91" s="6"/>
      <c r="J91" s="2"/>
      <c r="K91" s="2"/>
      <c r="L91" s="2"/>
      <c r="M91" s="2"/>
      <c r="N91" s="21"/>
      <c r="O91" s="21"/>
      <c r="P91" s="21"/>
      <c r="Q91" s="6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1"/>
      <c r="AD91" s="21"/>
      <c r="AE91" s="21"/>
      <c r="AF91" s="21"/>
      <c r="AG91" s="6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1"/>
      <c r="AU91" s="21"/>
      <c r="AV91" s="21"/>
      <c r="AW91" s="21"/>
      <c r="AX91" s="21"/>
      <c r="AY91" s="21"/>
      <c r="AZ91" s="6"/>
      <c r="BA91" s="2"/>
      <c r="BB91" s="2"/>
      <c r="BC91" s="2"/>
      <c r="BD91" s="2"/>
      <c r="BE91" s="10"/>
      <c r="BF91" s="2"/>
      <c r="BG91" s="2"/>
      <c r="BH91" s="2"/>
      <c r="BI91" s="2"/>
      <c r="BJ91" s="2"/>
      <c r="BK91" s="2"/>
      <c r="BL91" s="78" t="s">
        <v>131</v>
      </c>
      <c r="BM91" s="79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outlineLevel="1" x14ac:dyDescent="0.25">
      <c r="A92" s="102"/>
      <c r="B92" s="19" t="s">
        <v>123</v>
      </c>
      <c r="C92" s="6" t="s">
        <v>42</v>
      </c>
      <c r="D92" s="72" t="s">
        <v>133</v>
      </c>
      <c r="E92" s="21"/>
      <c r="F92" s="21"/>
      <c r="G92" s="21"/>
      <c r="H92" s="21"/>
      <c r="I92" s="6"/>
      <c r="J92" s="2"/>
      <c r="K92" s="2"/>
      <c r="L92" s="2"/>
      <c r="M92" s="2"/>
      <c r="N92" s="21"/>
      <c r="O92" s="21"/>
      <c r="P92" s="21"/>
      <c r="Q92" s="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1"/>
      <c r="AD92" s="21"/>
      <c r="AE92" s="21"/>
      <c r="AF92" s="21"/>
      <c r="AG92" s="6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1"/>
      <c r="AU92" s="21"/>
      <c r="AV92" s="21"/>
      <c r="AW92" s="21"/>
      <c r="AX92" s="21"/>
      <c r="AY92" s="21"/>
      <c r="AZ92" s="6"/>
      <c r="BA92" s="2"/>
      <c r="BB92" s="2"/>
      <c r="BC92" s="2"/>
      <c r="BD92" s="2"/>
      <c r="BE92" s="10"/>
      <c r="BF92" s="2"/>
      <c r="BG92" s="2"/>
      <c r="BH92" s="2"/>
      <c r="BI92" s="2"/>
      <c r="BJ92" s="2"/>
      <c r="BK92" s="2"/>
      <c r="BL92" s="2"/>
      <c r="BM92" s="80" t="s">
        <v>133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outlineLevel="1" x14ac:dyDescent="0.25">
      <c r="A93" s="102"/>
      <c r="B93" s="19" t="s">
        <v>124</v>
      </c>
      <c r="C93" s="6" t="s">
        <v>86</v>
      </c>
      <c r="D93" s="72" t="s">
        <v>159</v>
      </c>
      <c r="E93" s="21"/>
      <c r="F93" s="21"/>
      <c r="G93" s="21"/>
      <c r="H93" s="21"/>
      <c r="I93" s="6"/>
      <c r="J93" s="2"/>
      <c r="K93" s="2"/>
      <c r="L93" s="2"/>
      <c r="M93" s="2"/>
      <c r="N93" s="21"/>
      <c r="O93" s="21"/>
      <c r="P93" s="21"/>
      <c r="Q93" s="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1"/>
      <c r="AD93" s="21"/>
      <c r="AE93" s="21"/>
      <c r="AF93" s="21"/>
      <c r="AG93" s="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1"/>
      <c r="AU93" s="21"/>
      <c r="AV93" s="21"/>
      <c r="AW93" s="21"/>
      <c r="AX93" s="21"/>
      <c r="AY93" s="21"/>
      <c r="AZ93" s="6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59" t="s">
        <v>159</v>
      </c>
      <c r="BS93" s="60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outlineLevel="1" x14ac:dyDescent="0.25">
      <c r="A94" s="102"/>
      <c r="B94" s="19" t="s">
        <v>125</v>
      </c>
      <c r="C94" s="6" t="s">
        <v>43</v>
      </c>
      <c r="D94" s="72" t="s">
        <v>159</v>
      </c>
      <c r="E94" s="21"/>
      <c r="F94" s="21"/>
      <c r="G94" s="21"/>
      <c r="H94" s="21"/>
      <c r="I94" s="6"/>
      <c r="J94" s="2"/>
      <c r="K94" s="2"/>
      <c r="L94" s="2"/>
      <c r="M94" s="2"/>
      <c r="N94" s="21"/>
      <c r="O94" s="21"/>
      <c r="P94" s="21"/>
      <c r="Q94" s="6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1"/>
      <c r="AD94" s="21"/>
      <c r="AE94" s="21"/>
      <c r="AF94" s="21"/>
      <c r="AG94" s="6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1"/>
      <c r="AU94" s="21"/>
      <c r="AV94" s="21"/>
      <c r="AW94" s="21"/>
      <c r="AX94" s="21"/>
      <c r="AY94" s="21"/>
      <c r="AZ94" s="6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62" t="s">
        <v>159</v>
      </c>
      <c r="BU94" s="61"/>
      <c r="BV94" s="2"/>
      <c r="BW94" s="2"/>
      <c r="BX94" s="2"/>
      <c r="BY94" s="2"/>
      <c r="BZ94" s="2"/>
      <c r="CA94" s="2"/>
      <c r="CB94" s="2"/>
      <c r="CC94" s="2"/>
    </row>
    <row r="95" spans="1:81" outlineLevel="1" x14ac:dyDescent="0.25">
      <c r="A95" s="102"/>
      <c r="B95" s="19" t="s">
        <v>126</v>
      </c>
      <c r="C95" s="6" t="s">
        <v>44</v>
      </c>
      <c r="D95" s="72" t="s">
        <v>159</v>
      </c>
      <c r="E95" s="21"/>
      <c r="F95" s="21"/>
      <c r="G95" s="21"/>
      <c r="H95" s="21"/>
      <c r="I95" s="6"/>
      <c r="J95" s="2"/>
      <c r="K95" s="2"/>
      <c r="L95" s="2"/>
      <c r="M95" s="2"/>
      <c r="N95" s="21"/>
      <c r="O95" s="21"/>
      <c r="P95" s="21"/>
      <c r="Q95" s="6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1"/>
      <c r="AD95" s="21"/>
      <c r="AE95" s="21"/>
      <c r="AF95" s="21"/>
      <c r="AG95" s="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1"/>
      <c r="AU95" s="21"/>
      <c r="AV95" s="21"/>
      <c r="AW95" s="21"/>
      <c r="AX95" s="21"/>
      <c r="AY95" s="21"/>
      <c r="AZ95" s="6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59" t="s">
        <v>159</v>
      </c>
      <c r="BW95" s="59"/>
      <c r="BX95" s="60"/>
      <c r="BY95" s="2"/>
      <c r="BZ95" s="2"/>
      <c r="CA95" s="2"/>
      <c r="CB95" s="2"/>
      <c r="CC95" s="2"/>
    </row>
    <row r="96" spans="1:81" outlineLevel="1" x14ac:dyDescent="0.25">
      <c r="A96" s="103"/>
      <c r="B96" s="19" t="s">
        <v>127</v>
      </c>
      <c r="C96" s="6" t="s">
        <v>45</v>
      </c>
      <c r="D96" s="72" t="s">
        <v>159</v>
      </c>
      <c r="E96" s="21"/>
      <c r="F96" s="21"/>
      <c r="G96" s="21"/>
      <c r="H96" s="21"/>
      <c r="I96" s="6"/>
      <c r="J96" s="2"/>
      <c r="K96" s="2"/>
      <c r="L96" s="2"/>
      <c r="M96" s="2"/>
      <c r="N96" s="21"/>
      <c r="O96" s="21"/>
      <c r="P96" s="21"/>
      <c r="Q96" s="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1"/>
      <c r="AD96" s="21"/>
      <c r="AE96" s="21"/>
      <c r="AF96" s="21"/>
      <c r="AG96" s="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1"/>
      <c r="AU96" s="21"/>
      <c r="AV96" s="21"/>
      <c r="AW96" s="21"/>
      <c r="AX96" s="21"/>
      <c r="AY96" s="21"/>
      <c r="AZ96" s="6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61" t="s">
        <v>159</v>
      </c>
      <c r="BY96" s="2"/>
      <c r="BZ96" s="2"/>
      <c r="CA96" s="2"/>
      <c r="CB96" s="2"/>
      <c r="CC96" s="2"/>
    </row>
    <row r="97" spans="1:109" x14ac:dyDescent="0.25">
      <c r="A97" s="10"/>
      <c r="B97" s="2"/>
      <c r="C97" s="6"/>
      <c r="D97" s="72"/>
      <c r="E97" s="21"/>
      <c r="F97" s="21"/>
      <c r="G97" s="21"/>
      <c r="H97" s="21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109" x14ac:dyDescent="0.25">
      <c r="A98" s="5"/>
      <c r="B98" s="5"/>
      <c r="C98" s="106" t="s">
        <v>162</v>
      </c>
      <c r="D98" s="10" t="s">
        <v>144</v>
      </c>
      <c r="E98" s="21"/>
      <c r="F98" s="21"/>
      <c r="G98" s="21"/>
      <c r="H98" s="21"/>
      <c r="I98" s="6">
        <v>1</v>
      </c>
      <c r="J98" s="2">
        <f>I98+1</f>
        <v>2</v>
      </c>
      <c r="K98" s="2">
        <f t="shared" ref="K98:BG98" si="9">J98+1</f>
        <v>3</v>
      </c>
      <c r="L98" s="2">
        <f t="shared" si="9"/>
        <v>4</v>
      </c>
      <c r="M98" s="2">
        <f t="shared" si="9"/>
        <v>5</v>
      </c>
      <c r="N98" s="2">
        <f t="shared" si="9"/>
        <v>6</v>
      </c>
      <c r="O98" s="2">
        <f t="shared" si="9"/>
        <v>7</v>
      </c>
      <c r="P98" s="2">
        <f t="shared" si="9"/>
        <v>8</v>
      </c>
      <c r="Q98" s="2">
        <f t="shared" si="9"/>
        <v>9</v>
      </c>
      <c r="R98" s="2">
        <f t="shared" si="9"/>
        <v>10</v>
      </c>
      <c r="S98" s="2">
        <f t="shared" si="9"/>
        <v>11</v>
      </c>
      <c r="T98" s="2">
        <f t="shared" si="9"/>
        <v>12</v>
      </c>
      <c r="U98" s="2">
        <f t="shared" si="9"/>
        <v>13</v>
      </c>
      <c r="V98" s="2">
        <f t="shared" si="9"/>
        <v>14</v>
      </c>
      <c r="W98" s="2">
        <f t="shared" si="9"/>
        <v>15</v>
      </c>
      <c r="X98" s="2">
        <f t="shared" si="9"/>
        <v>16</v>
      </c>
      <c r="Y98" s="2">
        <f t="shared" si="9"/>
        <v>17</v>
      </c>
      <c r="Z98" s="2">
        <f t="shared" si="9"/>
        <v>18</v>
      </c>
      <c r="AA98" s="2">
        <f t="shared" si="9"/>
        <v>19</v>
      </c>
      <c r="AB98" s="2">
        <f t="shared" si="9"/>
        <v>20</v>
      </c>
      <c r="AC98" s="2">
        <f t="shared" si="9"/>
        <v>21</v>
      </c>
      <c r="AD98" s="2">
        <f t="shared" si="9"/>
        <v>22</v>
      </c>
      <c r="AE98" s="2">
        <f t="shared" si="9"/>
        <v>23</v>
      </c>
      <c r="AF98" s="2">
        <f t="shared" si="9"/>
        <v>24</v>
      </c>
      <c r="AG98" s="2">
        <f t="shared" si="9"/>
        <v>25</v>
      </c>
      <c r="AH98" s="2">
        <f t="shared" si="9"/>
        <v>26</v>
      </c>
      <c r="AI98" s="2">
        <f t="shared" si="9"/>
        <v>27</v>
      </c>
      <c r="AJ98" s="2">
        <f t="shared" si="9"/>
        <v>28</v>
      </c>
      <c r="AK98" s="2">
        <f t="shared" si="9"/>
        <v>29</v>
      </c>
      <c r="AL98" s="2">
        <f t="shared" si="9"/>
        <v>30</v>
      </c>
      <c r="AM98" s="2">
        <f t="shared" si="9"/>
        <v>31</v>
      </c>
      <c r="AN98" s="2">
        <f t="shared" si="9"/>
        <v>32</v>
      </c>
      <c r="AO98" s="2">
        <f t="shared" si="9"/>
        <v>33</v>
      </c>
      <c r="AP98" s="2">
        <f t="shared" si="9"/>
        <v>34</v>
      </c>
      <c r="AQ98" s="2">
        <f t="shared" si="9"/>
        <v>35</v>
      </c>
      <c r="AR98" s="2">
        <f t="shared" si="9"/>
        <v>36</v>
      </c>
      <c r="AS98" s="2">
        <f t="shared" si="9"/>
        <v>37</v>
      </c>
      <c r="AT98" s="2">
        <f t="shared" si="9"/>
        <v>38</v>
      </c>
      <c r="AU98" s="2">
        <f t="shared" si="9"/>
        <v>39</v>
      </c>
      <c r="AV98" s="2">
        <f t="shared" si="9"/>
        <v>40</v>
      </c>
      <c r="AW98" s="2">
        <f t="shared" si="9"/>
        <v>41</v>
      </c>
      <c r="AX98" s="2">
        <f t="shared" si="9"/>
        <v>42</v>
      </c>
      <c r="AY98" s="2">
        <f t="shared" si="9"/>
        <v>43</v>
      </c>
      <c r="AZ98" s="2">
        <f t="shared" si="9"/>
        <v>44</v>
      </c>
      <c r="BA98" s="2">
        <f t="shared" si="9"/>
        <v>45</v>
      </c>
      <c r="BB98" s="2">
        <f t="shared" si="9"/>
        <v>46</v>
      </c>
      <c r="BC98" s="2">
        <f t="shared" si="9"/>
        <v>47</v>
      </c>
      <c r="BD98" s="2">
        <f t="shared" si="9"/>
        <v>48</v>
      </c>
      <c r="BE98" s="2">
        <f t="shared" si="9"/>
        <v>49</v>
      </c>
      <c r="BF98" s="2">
        <f t="shared" si="9"/>
        <v>50</v>
      </c>
      <c r="BG98" s="2">
        <f t="shared" si="9"/>
        <v>51</v>
      </c>
      <c r="BH98" s="2">
        <f t="shared" ref="BH98" si="10">BG98+1</f>
        <v>52</v>
      </c>
      <c r="BI98" s="2">
        <f t="shared" ref="BI98" si="11">BH98+1</f>
        <v>53</v>
      </c>
      <c r="BJ98" s="2">
        <f t="shared" ref="BJ98" si="12">BI98+1</f>
        <v>54</v>
      </c>
      <c r="BK98" s="2">
        <f t="shared" ref="BK98" si="13">BJ98+1</f>
        <v>55</v>
      </c>
      <c r="BL98" s="2">
        <f t="shared" ref="BL98" si="14">BK98+1</f>
        <v>56</v>
      </c>
      <c r="BM98" s="2">
        <f t="shared" ref="BM98" si="15">BL98+1</f>
        <v>57</v>
      </c>
      <c r="BN98" s="2">
        <f t="shared" ref="BN98" si="16">BM98+1</f>
        <v>58</v>
      </c>
      <c r="BO98" s="2">
        <f t="shared" ref="BO98" si="17">BN98+1</f>
        <v>59</v>
      </c>
      <c r="BP98" s="2">
        <f t="shared" ref="BP98" si="18">BO98+1</f>
        <v>60</v>
      </c>
      <c r="BQ98" s="2">
        <f t="shared" ref="BQ98" si="19">BP98+1</f>
        <v>61</v>
      </c>
      <c r="BR98" s="2">
        <f t="shared" ref="BR98" si="20">BQ98+1</f>
        <v>62</v>
      </c>
      <c r="BS98" s="2">
        <f t="shared" ref="BS98" si="21">BR98+1</f>
        <v>63</v>
      </c>
      <c r="BT98" s="2">
        <f t="shared" ref="BT98" si="22">BS98+1</f>
        <v>64</v>
      </c>
      <c r="BU98" s="2">
        <f t="shared" ref="BU98" si="23">BT98+1</f>
        <v>65</v>
      </c>
      <c r="BV98" s="2">
        <f t="shared" ref="BV98" si="24">BU98+1</f>
        <v>66</v>
      </c>
      <c r="BW98" s="2">
        <f t="shared" ref="BW98" si="25">BV98+1</f>
        <v>67</v>
      </c>
      <c r="BX98" s="2">
        <f t="shared" ref="BX98" si="26">BW98+1</f>
        <v>68</v>
      </c>
      <c r="BY98" s="2">
        <f t="shared" ref="BY98" si="27">BX98+1</f>
        <v>69</v>
      </c>
      <c r="BZ98" s="2">
        <f t="shared" ref="BZ98" si="28">BY98+1</f>
        <v>70</v>
      </c>
      <c r="CA98" s="2"/>
      <c r="CB98" s="2"/>
      <c r="CC98" s="2"/>
    </row>
    <row r="99" spans="1:109" x14ac:dyDescent="0.25">
      <c r="A99" s="5"/>
      <c r="B99" s="5"/>
      <c r="C99" s="106"/>
      <c r="D99" s="10" t="s">
        <v>160</v>
      </c>
      <c r="E99" s="21"/>
      <c r="F99" s="21"/>
      <c r="G99" s="21"/>
      <c r="H99" s="21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>
        <v>2</v>
      </c>
      <c r="BD99" s="2">
        <v>2</v>
      </c>
      <c r="BE99" s="2">
        <v>2</v>
      </c>
      <c r="BF99" s="2">
        <v>2</v>
      </c>
      <c r="BG99" s="2">
        <v>2</v>
      </c>
      <c r="BH99" s="2">
        <v>2</v>
      </c>
      <c r="BI99" s="2">
        <v>2</v>
      </c>
      <c r="BJ99" s="2"/>
      <c r="BK99" s="2"/>
      <c r="BL99" s="2"/>
      <c r="BM99" s="2"/>
      <c r="BN99" s="2"/>
      <c r="BO99" s="2"/>
      <c r="BP99" s="2"/>
      <c r="BQ99" s="2"/>
      <c r="BR99" s="2">
        <v>2</v>
      </c>
      <c r="BS99" s="2">
        <v>2</v>
      </c>
      <c r="BT99" s="2">
        <v>2</v>
      </c>
      <c r="BU99" s="2">
        <v>2</v>
      </c>
      <c r="BV99" s="2">
        <v>2</v>
      </c>
      <c r="BW99" s="2">
        <v>2</v>
      </c>
      <c r="BX99" s="2">
        <v>2</v>
      </c>
      <c r="BY99" s="2"/>
      <c r="BZ99" s="2"/>
      <c r="CA99" s="2"/>
      <c r="CB99" s="2"/>
      <c r="CC99" s="2"/>
    </row>
    <row r="100" spans="1:109" x14ac:dyDescent="0.25">
      <c r="A100" s="5"/>
      <c r="B100" s="5"/>
      <c r="C100" s="106"/>
      <c r="D100" s="73" t="s">
        <v>130</v>
      </c>
      <c r="E100" s="22"/>
      <c r="F100" s="22"/>
      <c r="G100" s="22"/>
      <c r="H100" s="22"/>
      <c r="I100" s="74">
        <v>1</v>
      </c>
      <c r="J100" s="22">
        <f>I100+1</f>
        <v>2</v>
      </c>
      <c r="K100" s="22">
        <f>J100+1</f>
        <v>3</v>
      </c>
      <c r="L100" s="22">
        <f>K100+1</f>
        <v>4</v>
      </c>
      <c r="M100" s="22">
        <f>L100</f>
        <v>4</v>
      </c>
      <c r="N100" s="22">
        <v>4</v>
      </c>
      <c r="O100" s="22">
        <v>4</v>
      </c>
      <c r="P100" s="22">
        <v>4</v>
      </c>
      <c r="Q100" s="22">
        <v>4</v>
      </c>
      <c r="R100" s="22">
        <v>4</v>
      </c>
      <c r="S100" s="22">
        <v>4</v>
      </c>
      <c r="T100" s="22">
        <v>4</v>
      </c>
      <c r="U100" s="22">
        <v>4</v>
      </c>
      <c r="V100" s="22">
        <v>4</v>
      </c>
      <c r="W100" s="22">
        <v>4</v>
      </c>
      <c r="X100" s="22">
        <v>4</v>
      </c>
      <c r="Y100" s="22">
        <v>4</v>
      </c>
      <c r="Z100" s="22">
        <v>4</v>
      </c>
      <c r="AA100" s="22">
        <v>4</v>
      </c>
      <c r="AB100" s="22">
        <v>4</v>
      </c>
      <c r="AC100" s="22">
        <v>4</v>
      </c>
      <c r="AD100" s="22">
        <v>4</v>
      </c>
      <c r="AE100" s="22">
        <v>4</v>
      </c>
      <c r="AF100" s="22">
        <v>4</v>
      </c>
      <c r="AG100" s="22">
        <v>4</v>
      </c>
      <c r="AH100" s="22">
        <v>4</v>
      </c>
      <c r="AI100" s="22">
        <v>4</v>
      </c>
      <c r="AJ100" s="22">
        <v>4</v>
      </c>
      <c r="AK100" s="22">
        <v>4</v>
      </c>
      <c r="AL100" s="22">
        <v>4</v>
      </c>
      <c r="AM100" s="22">
        <v>4</v>
      </c>
      <c r="AN100" s="22">
        <v>3</v>
      </c>
      <c r="AO100" s="22">
        <v>2</v>
      </c>
      <c r="AP100" s="22">
        <v>1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"/>
      <c r="CB100" s="2"/>
      <c r="CC100" s="2"/>
    </row>
    <row r="101" spans="1:109" x14ac:dyDescent="0.25">
      <c r="A101" s="5"/>
      <c r="B101" s="5"/>
      <c r="C101" s="106"/>
      <c r="D101" s="10" t="s">
        <v>131</v>
      </c>
      <c r="E101" s="21"/>
      <c r="F101" s="21"/>
      <c r="G101" s="21"/>
      <c r="H101" s="21"/>
      <c r="I101" s="6"/>
      <c r="J101" s="2"/>
      <c r="K101" s="2"/>
      <c r="L101" s="2"/>
      <c r="M101" s="2"/>
      <c r="N101" s="2">
        <v>1</v>
      </c>
      <c r="O101" s="2">
        <v>1</v>
      </c>
      <c r="P101" s="2">
        <v>1</v>
      </c>
      <c r="Q101" s="2">
        <v>1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v>1</v>
      </c>
      <c r="AC101" s="2"/>
      <c r="AD101" s="2"/>
      <c r="AE101" s="2"/>
      <c r="AF101" s="2"/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1</v>
      </c>
      <c r="AP101" s="2">
        <v>1</v>
      </c>
      <c r="AQ101" s="2">
        <v>1</v>
      </c>
      <c r="AR101" s="2"/>
      <c r="AS101" s="2"/>
      <c r="AT101" s="2"/>
      <c r="AU101" s="2"/>
      <c r="AV101" s="2"/>
      <c r="AW101" s="2"/>
      <c r="AX101" s="2"/>
      <c r="AY101" s="2"/>
      <c r="AZ101" s="2">
        <v>2</v>
      </c>
      <c r="BA101" s="2">
        <v>2</v>
      </c>
      <c r="BB101" s="2">
        <v>2</v>
      </c>
      <c r="BC101" s="2">
        <v>2</v>
      </c>
      <c r="BD101" s="2">
        <v>2</v>
      </c>
      <c r="BE101" s="2">
        <v>2</v>
      </c>
      <c r="BF101" s="2">
        <v>2</v>
      </c>
      <c r="BG101" s="2">
        <v>2</v>
      </c>
      <c r="BH101" s="2">
        <v>2</v>
      </c>
      <c r="BI101" s="2">
        <v>2</v>
      </c>
      <c r="BJ101" s="2">
        <v>1</v>
      </c>
      <c r="BK101" s="2">
        <v>1</v>
      </c>
      <c r="BL101" s="2">
        <v>1</v>
      </c>
      <c r="BM101" s="2">
        <v>1</v>
      </c>
      <c r="BN101" s="2"/>
      <c r="BO101" s="2"/>
      <c r="BP101" s="2"/>
      <c r="BQ101" s="2"/>
      <c r="BR101" s="2">
        <v>2</v>
      </c>
      <c r="BS101" s="2">
        <v>2</v>
      </c>
      <c r="BT101" s="2">
        <v>2</v>
      </c>
      <c r="BU101" s="2">
        <v>2</v>
      </c>
      <c r="BV101" s="2">
        <v>2</v>
      </c>
      <c r="BW101" s="2">
        <v>2</v>
      </c>
      <c r="BX101" s="2">
        <v>2</v>
      </c>
      <c r="BY101" s="2"/>
      <c r="BZ101" s="2"/>
      <c r="CA101" s="2"/>
      <c r="CB101" s="2"/>
      <c r="CC101" s="2"/>
    </row>
    <row r="102" spans="1:109" x14ac:dyDescent="0.25">
      <c r="A102" s="5"/>
      <c r="B102" s="5"/>
      <c r="C102" s="106"/>
      <c r="D102" s="73" t="s">
        <v>133</v>
      </c>
      <c r="E102" s="22"/>
      <c r="F102" s="22"/>
      <c r="G102" s="22"/>
      <c r="H102" s="22"/>
      <c r="I102" s="74"/>
      <c r="J102" s="22"/>
      <c r="K102" s="22"/>
      <c r="L102" s="22"/>
      <c r="M102" s="22"/>
      <c r="N102" s="22">
        <v>1</v>
      </c>
      <c r="O102" s="22">
        <v>1</v>
      </c>
      <c r="P102" s="22">
        <v>1</v>
      </c>
      <c r="Q102" s="22">
        <v>1</v>
      </c>
      <c r="R102" s="22">
        <v>1</v>
      </c>
      <c r="S102" s="22"/>
      <c r="T102" s="22"/>
      <c r="U102" s="22"/>
      <c r="V102" s="22"/>
      <c r="W102" s="22"/>
      <c r="X102" s="22"/>
      <c r="Y102" s="22"/>
      <c r="Z102" s="22">
        <v>1</v>
      </c>
      <c r="AA102" s="22">
        <v>1</v>
      </c>
      <c r="AB102" s="22"/>
      <c r="AC102" s="22"/>
      <c r="AD102" s="22"/>
      <c r="AE102" s="22"/>
      <c r="AF102" s="22"/>
      <c r="AG102" s="22">
        <v>1</v>
      </c>
      <c r="AH102" s="22">
        <v>1</v>
      </c>
      <c r="AI102" s="22">
        <v>1</v>
      </c>
      <c r="AJ102" s="22">
        <v>1</v>
      </c>
      <c r="AK102" s="22">
        <v>1</v>
      </c>
      <c r="AL102" s="22">
        <v>1</v>
      </c>
      <c r="AM102" s="22">
        <v>1</v>
      </c>
      <c r="AN102" s="22">
        <v>1</v>
      </c>
      <c r="AO102" s="22"/>
      <c r="AP102" s="22">
        <v>1</v>
      </c>
      <c r="AQ102" s="22">
        <v>1</v>
      </c>
      <c r="AR102" s="22">
        <v>1</v>
      </c>
      <c r="AS102" s="22">
        <v>1</v>
      </c>
      <c r="AT102" s="22"/>
      <c r="AU102" s="22"/>
      <c r="AV102" s="22"/>
      <c r="AW102" s="22"/>
      <c r="AX102" s="22"/>
      <c r="AY102" s="22"/>
      <c r="AZ102" s="22">
        <v>2</v>
      </c>
      <c r="BA102" s="22">
        <v>2</v>
      </c>
      <c r="BB102" s="22">
        <v>2</v>
      </c>
      <c r="BC102" s="22">
        <v>2</v>
      </c>
      <c r="BD102" s="22">
        <v>2</v>
      </c>
      <c r="BE102" s="22">
        <v>2</v>
      </c>
      <c r="BF102" s="22">
        <v>2</v>
      </c>
      <c r="BG102" s="22">
        <v>2</v>
      </c>
      <c r="BH102" s="22">
        <v>2</v>
      </c>
      <c r="BI102" s="22">
        <v>2</v>
      </c>
      <c r="BJ102" s="22"/>
      <c r="BK102" s="22"/>
      <c r="BL102" s="22">
        <v>1</v>
      </c>
      <c r="BM102" s="22">
        <v>1</v>
      </c>
      <c r="BN102" s="22"/>
      <c r="BO102" s="22"/>
      <c r="BP102" s="22"/>
      <c r="BQ102" s="22"/>
      <c r="BR102" s="22">
        <v>2</v>
      </c>
      <c r="BS102" s="22">
        <v>2</v>
      </c>
      <c r="BT102" s="22">
        <v>2</v>
      </c>
      <c r="BU102" s="22">
        <v>2</v>
      </c>
      <c r="BV102" s="22">
        <v>2</v>
      </c>
      <c r="BW102" s="22">
        <v>2</v>
      </c>
      <c r="BX102" s="22">
        <v>2</v>
      </c>
      <c r="BY102" s="22"/>
      <c r="BZ102" s="22"/>
      <c r="CA102" s="2"/>
      <c r="CB102" s="2"/>
      <c r="CC102" s="2"/>
    </row>
    <row r="103" spans="1:109" x14ac:dyDescent="0.25">
      <c r="A103" s="5"/>
      <c r="B103" s="5"/>
      <c r="C103" s="106"/>
      <c r="D103" s="10" t="s">
        <v>132</v>
      </c>
      <c r="E103" s="21"/>
      <c r="F103" s="21"/>
      <c r="G103" s="21"/>
      <c r="H103" s="21"/>
      <c r="I103" s="6"/>
      <c r="J103" s="2"/>
      <c r="K103" s="2"/>
      <c r="L103" s="2"/>
      <c r="M103" s="2"/>
      <c r="N103" s="2"/>
      <c r="O103" s="2"/>
      <c r="P103" s="2"/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/>
      <c r="AC103" s="2"/>
      <c r="AD103" s="2"/>
      <c r="AE103" s="2"/>
      <c r="AF103" s="2"/>
      <c r="AG103" s="2"/>
      <c r="AH103" s="2"/>
      <c r="AI103" s="2"/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1</v>
      </c>
      <c r="AP103" s="21"/>
      <c r="AQ103" s="21"/>
      <c r="AR103" s="2"/>
      <c r="AS103" s="2"/>
      <c r="AT103" s="2"/>
      <c r="AU103" s="2"/>
      <c r="AV103" s="2"/>
      <c r="AW103" s="2"/>
      <c r="AX103" s="2"/>
      <c r="AY103" s="2"/>
      <c r="AZ103" s="2">
        <v>2</v>
      </c>
      <c r="BA103" s="2">
        <v>2</v>
      </c>
      <c r="BB103" s="2">
        <v>2</v>
      </c>
      <c r="BC103" s="2">
        <v>2</v>
      </c>
      <c r="BD103" s="2">
        <v>2</v>
      </c>
      <c r="BE103" s="2">
        <v>2</v>
      </c>
      <c r="BF103" s="2">
        <v>2</v>
      </c>
      <c r="BG103" s="2">
        <v>2</v>
      </c>
      <c r="BH103" s="2">
        <v>2</v>
      </c>
      <c r="BI103" s="2">
        <v>2</v>
      </c>
      <c r="BJ103" s="2"/>
      <c r="BK103" s="2"/>
      <c r="BL103" s="2"/>
      <c r="BM103" s="2"/>
      <c r="BN103" s="2"/>
      <c r="BO103" s="2"/>
      <c r="BP103" s="2"/>
      <c r="BQ103" s="2"/>
      <c r="BR103" s="2">
        <v>2</v>
      </c>
      <c r="BS103" s="2">
        <v>2</v>
      </c>
      <c r="BT103" s="2">
        <v>2</v>
      </c>
      <c r="BU103" s="2">
        <v>2</v>
      </c>
      <c r="BV103" s="2">
        <v>2</v>
      </c>
      <c r="BW103" s="2">
        <v>2</v>
      </c>
      <c r="BX103" s="2">
        <v>2</v>
      </c>
      <c r="BY103" s="2"/>
      <c r="BZ103" s="2"/>
      <c r="CA103" s="2"/>
      <c r="CB103" s="2"/>
      <c r="CC103" s="2"/>
    </row>
    <row r="104" spans="1:109" x14ac:dyDescent="0.25">
      <c r="A104" s="5"/>
      <c r="B104" s="5"/>
      <c r="C104" s="106"/>
      <c r="D104" s="73" t="s">
        <v>134</v>
      </c>
      <c r="E104" s="22"/>
      <c r="F104" s="22"/>
      <c r="G104" s="22"/>
      <c r="H104" s="22"/>
      <c r="I104" s="7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63"/>
      <c r="AT104" s="63"/>
      <c r="AU104" s="63"/>
      <c r="AV104" s="63"/>
      <c r="AW104" s="63"/>
      <c r="AX104" s="63"/>
      <c r="AY104" s="63"/>
      <c r="AZ104" s="63">
        <v>2</v>
      </c>
      <c r="BA104" s="63">
        <v>2</v>
      </c>
      <c r="BB104" s="63">
        <v>2</v>
      </c>
      <c r="BC104" s="63">
        <v>2</v>
      </c>
      <c r="BD104" s="63">
        <v>2</v>
      </c>
      <c r="BE104" s="22">
        <v>2</v>
      </c>
      <c r="BF104" s="22">
        <v>2</v>
      </c>
      <c r="BG104" s="63">
        <v>2</v>
      </c>
      <c r="BH104" s="63">
        <v>2</v>
      </c>
      <c r="BI104" s="63">
        <v>2</v>
      </c>
      <c r="BJ104" s="22"/>
      <c r="BK104" s="22"/>
      <c r="BL104" s="22"/>
      <c r="BM104" s="22"/>
      <c r="BN104" s="22"/>
      <c r="BO104" s="22"/>
      <c r="BP104" s="22"/>
      <c r="BQ104" s="22"/>
      <c r="BR104" s="22">
        <v>2</v>
      </c>
      <c r="BS104" s="22">
        <v>2</v>
      </c>
      <c r="BT104" s="63">
        <v>2</v>
      </c>
      <c r="BU104" s="63">
        <v>2</v>
      </c>
      <c r="BV104" s="63">
        <v>2</v>
      </c>
      <c r="BW104" s="63">
        <v>2</v>
      </c>
      <c r="BX104" s="63">
        <v>2</v>
      </c>
      <c r="BY104" s="22"/>
      <c r="BZ104" s="22"/>
      <c r="CA104" s="2"/>
      <c r="CB104" s="2"/>
      <c r="CC104" s="2"/>
    </row>
    <row r="105" spans="1:109" x14ac:dyDescent="0.25">
      <c r="A105" s="5"/>
      <c r="B105" s="5"/>
      <c r="C105" s="106"/>
      <c r="D105" s="10" t="s">
        <v>156</v>
      </c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69"/>
      <c r="AN105" s="69"/>
      <c r="AO105" s="69"/>
      <c r="AP105" s="69"/>
      <c r="AQ105" s="69"/>
      <c r="AR105" s="69"/>
      <c r="AS105" s="69"/>
      <c r="AT105" s="69"/>
      <c r="AU105" s="2"/>
      <c r="AV105" s="2"/>
      <c r="AW105" s="2"/>
      <c r="AX105" s="2"/>
      <c r="AY105" s="2"/>
      <c r="AZ105" s="69">
        <v>1</v>
      </c>
      <c r="BA105" s="69">
        <v>1</v>
      </c>
      <c r="BB105" s="69">
        <v>1</v>
      </c>
      <c r="BC105" s="69">
        <v>1</v>
      </c>
      <c r="BD105" s="69">
        <v>1</v>
      </c>
      <c r="BE105" s="69">
        <v>1</v>
      </c>
      <c r="BF105" s="69">
        <v>1</v>
      </c>
      <c r="BG105" s="69">
        <v>1</v>
      </c>
      <c r="BH105" s="69">
        <v>1</v>
      </c>
      <c r="BI105" s="69">
        <v>1</v>
      </c>
      <c r="BJ105" s="2"/>
      <c r="BK105" s="2"/>
      <c r="BL105" s="2"/>
      <c r="BM105" s="2"/>
      <c r="BN105" s="2"/>
      <c r="BO105" s="2"/>
      <c r="BP105" s="2"/>
      <c r="BQ105" s="2"/>
      <c r="BR105" s="69">
        <v>1</v>
      </c>
      <c r="BS105" s="69">
        <v>1</v>
      </c>
      <c r="BT105" s="69">
        <v>1</v>
      </c>
      <c r="BU105" s="69">
        <v>1</v>
      </c>
      <c r="BV105" s="69">
        <v>1</v>
      </c>
      <c r="BW105" s="69">
        <v>1</v>
      </c>
      <c r="BX105" s="69">
        <v>1</v>
      </c>
      <c r="BY105" s="2"/>
      <c r="BZ105" s="2"/>
      <c r="CA105" s="2"/>
      <c r="CB105" s="2"/>
      <c r="CC105" s="2"/>
    </row>
    <row r="106" spans="1:109" x14ac:dyDescent="0.25">
      <c r="A106" s="5"/>
      <c r="B106" s="5"/>
      <c r="C106" s="106"/>
      <c r="D106" s="73" t="s">
        <v>151</v>
      </c>
      <c r="E106" s="22"/>
      <c r="F106" s="22"/>
      <c r="G106" s="22"/>
      <c r="H106" s="22"/>
      <c r="I106" s="7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 t="s">
        <v>152</v>
      </c>
      <c r="AA106" s="22" t="s">
        <v>152</v>
      </c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 t="s">
        <v>152</v>
      </c>
      <c r="BB106" s="22" t="s">
        <v>152</v>
      </c>
      <c r="BC106" s="22" t="s">
        <v>152</v>
      </c>
      <c r="BD106" s="22" t="s">
        <v>152</v>
      </c>
      <c r="BE106" s="22" t="s">
        <v>152</v>
      </c>
      <c r="BF106" s="22" t="s">
        <v>152</v>
      </c>
      <c r="BG106" s="22" t="s">
        <v>152</v>
      </c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 t="s">
        <v>152</v>
      </c>
      <c r="BU106" s="22" t="s">
        <v>152</v>
      </c>
      <c r="BV106" s="22" t="s">
        <v>152</v>
      </c>
      <c r="BW106" s="22" t="s">
        <v>152</v>
      </c>
      <c r="BX106" s="22" t="s">
        <v>152</v>
      </c>
      <c r="BY106" s="22"/>
      <c r="BZ106" s="22"/>
      <c r="CA106" s="2"/>
      <c r="CB106" s="2"/>
      <c r="CC106" s="2"/>
    </row>
    <row r="107" spans="1:109" x14ac:dyDescent="0.25">
      <c r="A107" s="5"/>
      <c r="B107" s="5"/>
      <c r="C107" s="106"/>
      <c r="D107" s="10" t="s">
        <v>0</v>
      </c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 t="s">
        <v>152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 t="s">
        <v>152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109" s="85" customFormat="1" x14ac:dyDescent="0.25">
      <c r="A108" s="81"/>
      <c r="B108" s="81"/>
      <c r="C108" s="106"/>
      <c r="D108" s="82" t="s">
        <v>173</v>
      </c>
      <c r="E108" s="83"/>
      <c r="F108" s="83"/>
      <c r="G108" s="83"/>
      <c r="H108" s="83"/>
      <c r="I108" s="84">
        <f>SUM(I99:I105)</f>
        <v>1</v>
      </c>
      <c r="J108" s="69">
        <f t="shared" ref="J108:BG108" si="29">SUM(J99:J105)</f>
        <v>2</v>
      </c>
      <c r="K108" s="69">
        <f t="shared" si="29"/>
        <v>3</v>
      </c>
      <c r="L108" s="69">
        <f t="shared" si="29"/>
        <v>4</v>
      </c>
      <c r="M108" s="69">
        <f t="shared" si="29"/>
        <v>4</v>
      </c>
      <c r="N108" s="69">
        <f t="shared" si="29"/>
        <v>6</v>
      </c>
      <c r="O108" s="69">
        <f t="shared" si="29"/>
        <v>6</v>
      </c>
      <c r="P108" s="69">
        <f t="shared" si="29"/>
        <v>6</v>
      </c>
      <c r="Q108" s="69">
        <f t="shared" si="29"/>
        <v>7</v>
      </c>
      <c r="R108" s="69">
        <f t="shared" si="29"/>
        <v>6</v>
      </c>
      <c r="S108" s="69">
        <f t="shared" si="29"/>
        <v>5</v>
      </c>
      <c r="T108" s="69">
        <f t="shared" si="29"/>
        <v>5</v>
      </c>
      <c r="U108" s="69">
        <f t="shared" si="29"/>
        <v>5</v>
      </c>
      <c r="V108" s="69">
        <f t="shared" si="29"/>
        <v>5</v>
      </c>
      <c r="W108" s="69">
        <f t="shared" si="29"/>
        <v>5</v>
      </c>
      <c r="X108" s="69">
        <f t="shared" si="29"/>
        <v>5</v>
      </c>
      <c r="Y108" s="69">
        <f t="shared" si="29"/>
        <v>5</v>
      </c>
      <c r="Z108" s="69">
        <f t="shared" si="29"/>
        <v>6</v>
      </c>
      <c r="AA108" s="69">
        <f t="shared" si="29"/>
        <v>6</v>
      </c>
      <c r="AB108" s="69">
        <f t="shared" si="29"/>
        <v>5</v>
      </c>
      <c r="AC108" s="69">
        <f t="shared" si="29"/>
        <v>4</v>
      </c>
      <c r="AD108" s="69">
        <f t="shared" si="29"/>
        <v>4</v>
      </c>
      <c r="AE108" s="69">
        <f t="shared" si="29"/>
        <v>4</v>
      </c>
      <c r="AF108" s="69">
        <f t="shared" si="29"/>
        <v>4</v>
      </c>
      <c r="AG108" s="69">
        <f t="shared" si="29"/>
        <v>6</v>
      </c>
      <c r="AH108" s="69">
        <f t="shared" si="29"/>
        <v>6</v>
      </c>
      <c r="AI108" s="69">
        <f t="shared" si="29"/>
        <v>6</v>
      </c>
      <c r="AJ108" s="69">
        <f t="shared" si="29"/>
        <v>7</v>
      </c>
      <c r="AK108" s="69">
        <f t="shared" si="29"/>
        <v>7</v>
      </c>
      <c r="AL108" s="69">
        <f t="shared" si="29"/>
        <v>7</v>
      </c>
      <c r="AM108" s="69">
        <f t="shared" ref="AM108:AR108" si="30">SUM(AM99:AM104)</f>
        <v>7</v>
      </c>
      <c r="AN108" s="69">
        <f t="shared" si="30"/>
        <v>6</v>
      </c>
      <c r="AO108" s="69">
        <f t="shared" si="30"/>
        <v>4</v>
      </c>
      <c r="AP108" s="69">
        <f t="shared" si="30"/>
        <v>3</v>
      </c>
      <c r="AQ108" s="69">
        <f t="shared" si="30"/>
        <v>2</v>
      </c>
      <c r="AR108" s="69">
        <f t="shared" si="30"/>
        <v>1</v>
      </c>
      <c r="AS108" s="69">
        <f t="shared" si="29"/>
        <v>1</v>
      </c>
      <c r="AT108" s="69">
        <f t="shared" si="29"/>
        <v>0</v>
      </c>
      <c r="AU108" s="69">
        <f t="shared" si="29"/>
        <v>0</v>
      </c>
      <c r="AV108" s="69">
        <f t="shared" si="29"/>
        <v>0</v>
      </c>
      <c r="AW108" s="69">
        <f t="shared" si="29"/>
        <v>0</v>
      </c>
      <c r="AX108" s="69">
        <f t="shared" si="29"/>
        <v>0</v>
      </c>
      <c r="AY108" s="69">
        <f t="shared" si="29"/>
        <v>0</v>
      </c>
      <c r="AZ108" s="69">
        <f t="shared" si="29"/>
        <v>9</v>
      </c>
      <c r="BA108" s="69">
        <f t="shared" si="29"/>
        <v>9</v>
      </c>
      <c r="BB108" s="69">
        <f>SUM(BB99:BB105)</f>
        <v>9</v>
      </c>
      <c r="BC108" s="69">
        <f t="shared" si="29"/>
        <v>11</v>
      </c>
      <c r="BD108" s="69">
        <f t="shared" si="29"/>
        <v>11</v>
      </c>
      <c r="BE108" s="69">
        <f t="shared" si="29"/>
        <v>11</v>
      </c>
      <c r="BF108" s="69">
        <f t="shared" si="29"/>
        <v>11</v>
      </c>
      <c r="BG108" s="69">
        <f t="shared" si="29"/>
        <v>11</v>
      </c>
      <c r="BH108" s="69">
        <f t="shared" ref="BH108:BX108" si="31">SUM(BH99:BH105)</f>
        <v>11</v>
      </c>
      <c r="BI108" s="69">
        <f t="shared" si="31"/>
        <v>11</v>
      </c>
      <c r="BJ108" s="69">
        <f t="shared" si="31"/>
        <v>1</v>
      </c>
      <c r="BK108" s="69">
        <f t="shared" si="31"/>
        <v>1</v>
      </c>
      <c r="BL108" s="69">
        <f t="shared" si="31"/>
        <v>2</v>
      </c>
      <c r="BM108" s="69">
        <f t="shared" si="31"/>
        <v>2</v>
      </c>
      <c r="BN108" s="69">
        <f t="shared" si="31"/>
        <v>0</v>
      </c>
      <c r="BO108" s="69">
        <f t="shared" si="31"/>
        <v>0</v>
      </c>
      <c r="BP108" s="69">
        <f t="shared" si="31"/>
        <v>0</v>
      </c>
      <c r="BQ108" s="69">
        <f t="shared" si="31"/>
        <v>0</v>
      </c>
      <c r="BR108" s="69">
        <f t="shared" si="31"/>
        <v>11</v>
      </c>
      <c r="BS108" s="69">
        <f t="shared" si="31"/>
        <v>11</v>
      </c>
      <c r="BT108" s="69">
        <f t="shared" si="31"/>
        <v>11</v>
      </c>
      <c r="BU108" s="69">
        <f t="shared" si="31"/>
        <v>11</v>
      </c>
      <c r="BV108" s="69">
        <f t="shared" si="31"/>
        <v>11</v>
      </c>
      <c r="BW108" s="69">
        <f t="shared" si="31"/>
        <v>11</v>
      </c>
      <c r="BX108" s="69">
        <f t="shared" si="31"/>
        <v>11</v>
      </c>
      <c r="BY108" s="69"/>
      <c r="BZ108" s="69"/>
      <c r="CA108" s="69"/>
      <c r="CB108" s="69"/>
      <c r="CC108" s="69"/>
      <c r="DA108" s="86"/>
      <c r="DB108" s="86"/>
      <c r="DC108" s="86"/>
      <c r="DD108" s="86"/>
      <c r="DE108" s="86"/>
    </row>
    <row r="109" spans="1:109" s="87" customFormat="1" ht="15.75" x14ac:dyDescent="0.25">
      <c r="C109" s="67" t="s">
        <v>175</v>
      </c>
      <c r="D109" s="89" t="s">
        <v>174</v>
      </c>
      <c r="E109" s="89">
        <f>E56+E108</f>
        <v>3</v>
      </c>
      <c r="F109" s="89">
        <f t="shared" ref="F109:BQ109" si="32">F56+F108</f>
        <v>4</v>
      </c>
      <c r="G109" s="89">
        <f t="shared" si="32"/>
        <v>5</v>
      </c>
      <c r="H109" s="89">
        <f t="shared" si="32"/>
        <v>6</v>
      </c>
      <c r="I109" s="89">
        <f t="shared" si="32"/>
        <v>7</v>
      </c>
      <c r="J109" s="89">
        <f t="shared" si="32"/>
        <v>12</v>
      </c>
      <c r="K109" s="89">
        <f t="shared" si="32"/>
        <v>13</v>
      </c>
      <c r="L109" s="89">
        <f t="shared" si="32"/>
        <v>14</v>
      </c>
      <c r="M109" s="89">
        <f t="shared" si="32"/>
        <v>14</v>
      </c>
      <c r="N109" s="89">
        <f t="shared" si="32"/>
        <v>14</v>
      </c>
      <c r="O109" s="89">
        <f t="shared" si="32"/>
        <v>14</v>
      </c>
      <c r="P109" s="89">
        <f t="shared" si="32"/>
        <v>16</v>
      </c>
      <c r="Q109" s="89">
        <f t="shared" si="32"/>
        <v>17</v>
      </c>
      <c r="R109" s="89">
        <f t="shared" si="32"/>
        <v>16</v>
      </c>
      <c r="S109" s="89">
        <f t="shared" si="32"/>
        <v>17</v>
      </c>
      <c r="T109" s="89">
        <f t="shared" si="32"/>
        <v>17</v>
      </c>
      <c r="U109" s="89">
        <f t="shared" si="32"/>
        <v>15</v>
      </c>
      <c r="V109" s="89">
        <f t="shared" si="32"/>
        <v>17</v>
      </c>
      <c r="W109" s="89">
        <f t="shared" si="32"/>
        <v>15</v>
      </c>
      <c r="X109" s="89">
        <f t="shared" si="32"/>
        <v>15</v>
      </c>
      <c r="Y109" s="89">
        <f t="shared" si="32"/>
        <v>17</v>
      </c>
      <c r="Z109" s="89">
        <f t="shared" si="32"/>
        <v>16</v>
      </c>
      <c r="AA109" s="89">
        <f t="shared" si="32"/>
        <v>16</v>
      </c>
      <c r="AB109" s="89">
        <f t="shared" si="32"/>
        <v>15</v>
      </c>
      <c r="AC109" s="89">
        <f t="shared" si="32"/>
        <v>14</v>
      </c>
      <c r="AD109" s="89">
        <f t="shared" si="32"/>
        <v>14</v>
      </c>
      <c r="AE109" s="89">
        <f t="shared" si="32"/>
        <v>16</v>
      </c>
      <c r="AF109" s="89">
        <f t="shared" si="32"/>
        <v>16</v>
      </c>
      <c r="AG109" s="89">
        <f t="shared" si="32"/>
        <v>18</v>
      </c>
      <c r="AH109" s="89">
        <f t="shared" si="32"/>
        <v>18</v>
      </c>
      <c r="AI109" s="89">
        <f t="shared" si="32"/>
        <v>18</v>
      </c>
      <c r="AJ109" s="89">
        <f t="shared" si="32"/>
        <v>17</v>
      </c>
      <c r="AK109" s="89">
        <f t="shared" si="32"/>
        <v>17</v>
      </c>
      <c r="AL109" s="89">
        <f t="shared" si="32"/>
        <v>17</v>
      </c>
      <c r="AM109" s="89">
        <f t="shared" si="32"/>
        <v>15</v>
      </c>
      <c r="AN109" s="89">
        <f t="shared" si="32"/>
        <v>13</v>
      </c>
      <c r="AO109" s="89">
        <f t="shared" si="32"/>
        <v>17</v>
      </c>
      <c r="AP109" s="89">
        <f t="shared" si="32"/>
        <v>15</v>
      </c>
      <c r="AQ109" s="89">
        <f t="shared" si="32"/>
        <v>13</v>
      </c>
      <c r="AR109" s="89">
        <f t="shared" si="32"/>
        <v>12</v>
      </c>
      <c r="AS109" s="89">
        <f t="shared" si="32"/>
        <v>12</v>
      </c>
      <c r="AT109" s="89">
        <f t="shared" si="32"/>
        <v>11</v>
      </c>
      <c r="AU109" s="89">
        <f t="shared" si="32"/>
        <v>11</v>
      </c>
      <c r="AV109" s="89">
        <f t="shared" si="32"/>
        <v>11</v>
      </c>
      <c r="AW109" s="89">
        <f t="shared" si="32"/>
        <v>10</v>
      </c>
      <c r="AX109" s="89">
        <f t="shared" si="32"/>
        <v>6</v>
      </c>
      <c r="AY109" s="89">
        <f t="shared" si="32"/>
        <v>4</v>
      </c>
      <c r="AZ109" s="89">
        <f t="shared" si="32"/>
        <v>12</v>
      </c>
      <c r="BA109" s="89">
        <f t="shared" si="32"/>
        <v>13</v>
      </c>
      <c r="BB109" s="89">
        <f t="shared" si="32"/>
        <v>12</v>
      </c>
      <c r="BC109" s="89">
        <f t="shared" si="32"/>
        <v>11</v>
      </c>
      <c r="BD109" s="89">
        <f t="shared" si="32"/>
        <v>11</v>
      </c>
      <c r="BE109" s="89">
        <f t="shared" si="32"/>
        <v>11</v>
      </c>
      <c r="BF109" s="89">
        <f t="shared" si="32"/>
        <v>11</v>
      </c>
      <c r="BG109" s="89">
        <f t="shared" si="32"/>
        <v>11</v>
      </c>
      <c r="BH109" s="89">
        <f t="shared" si="32"/>
        <v>11</v>
      </c>
      <c r="BI109" s="89">
        <f t="shared" si="32"/>
        <v>11</v>
      </c>
      <c r="BJ109" s="89">
        <f t="shared" si="32"/>
        <v>12</v>
      </c>
      <c r="BK109" s="89">
        <f t="shared" si="32"/>
        <v>12</v>
      </c>
      <c r="BL109" s="89">
        <f t="shared" si="32"/>
        <v>13</v>
      </c>
      <c r="BM109" s="89">
        <f t="shared" si="32"/>
        <v>13</v>
      </c>
      <c r="BN109" s="89">
        <f t="shared" si="32"/>
        <v>11</v>
      </c>
      <c r="BO109" s="89">
        <f t="shared" si="32"/>
        <v>11</v>
      </c>
      <c r="BP109" s="89">
        <f t="shared" si="32"/>
        <v>11</v>
      </c>
      <c r="BQ109" s="89">
        <f t="shared" si="32"/>
        <v>0</v>
      </c>
      <c r="BR109" s="89">
        <f t="shared" ref="BR109:BX109" si="33">BR56+BR108</f>
        <v>11</v>
      </c>
      <c r="BS109" s="89">
        <f t="shared" si="33"/>
        <v>11</v>
      </c>
      <c r="BT109" s="89">
        <f t="shared" si="33"/>
        <v>11</v>
      </c>
      <c r="BU109" s="89">
        <f t="shared" si="33"/>
        <v>11</v>
      </c>
      <c r="BV109" s="89">
        <f t="shared" si="33"/>
        <v>11</v>
      </c>
      <c r="BW109" s="89">
        <f t="shared" si="33"/>
        <v>11</v>
      </c>
      <c r="BX109" s="89">
        <f t="shared" si="33"/>
        <v>11</v>
      </c>
      <c r="BY109" s="89"/>
      <c r="BZ109" s="89"/>
      <c r="CA109" s="89"/>
      <c r="CB109" s="89"/>
      <c r="CC109" s="89"/>
      <c r="DA109" s="88"/>
      <c r="DB109" s="88"/>
      <c r="DC109" s="88"/>
      <c r="DD109" s="88"/>
      <c r="DE109" s="88"/>
    </row>
    <row r="110" spans="1:10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109" hidden="1" x14ac:dyDescent="0.25">
      <c r="A111" s="1"/>
      <c r="B111" s="1"/>
      <c r="C111" s="1"/>
      <c r="D111" s="1"/>
      <c r="E111" s="1"/>
      <c r="F111" s="1"/>
      <c r="G111" s="90" t="s">
        <v>176</v>
      </c>
      <c r="H111" s="1"/>
      <c r="I111" s="1"/>
      <c r="J111" s="1"/>
      <c r="K111" s="1" t="s">
        <v>177</v>
      </c>
      <c r="L111" s="1"/>
      <c r="M111" s="1"/>
      <c r="N111" s="1"/>
      <c r="O111" s="1" t="s">
        <v>178</v>
      </c>
      <c r="P111" s="1"/>
      <c r="Q111" s="1"/>
      <c r="R111" s="1"/>
      <c r="S111" s="1" t="s">
        <v>179</v>
      </c>
      <c r="T111" s="1"/>
      <c r="U111" s="1"/>
      <c r="V111" s="1"/>
      <c r="W111" s="1"/>
      <c r="X111" s="1" t="s">
        <v>180</v>
      </c>
      <c r="Y111" s="1"/>
      <c r="Z111" s="1"/>
      <c r="AA111" s="1"/>
      <c r="AB111" s="1" t="s">
        <v>181</v>
      </c>
      <c r="AC111" s="1"/>
      <c r="AD111" s="1"/>
      <c r="AE111" s="1"/>
      <c r="AF111" s="1"/>
      <c r="AG111" s="1" t="s">
        <v>182</v>
      </c>
      <c r="AH111" s="1"/>
      <c r="AI111" s="1"/>
      <c r="AJ111" s="1"/>
      <c r="AK111" s="1" t="s">
        <v>183</v>
      </c>
      <c r="AL111" s="1"/>
      <c r="AM111" s="1"/>
      <c r="AN111" s="1"/>
      <c r="AO111" s="1" t="s">
        <v>184</v>
      </c>
      <c r="AP111" s="1"/>
      <c r="AQ111" s="1"/>
      <c r="AR111" s="1"/>
      <c r="AS111" s="1"/>
      <c r="AT111" s="1" t="s">
        <v>185</v>
      </c>
      <c r="AU111" s="1"/>
      <c r="AV111" s="1"/>
      <c r="AW111" s="1"/>
      <c r="AX111" s="1" t="s">
        <v>186</v>
      </c>
      <c r="AY111" s="1"/>
      <c r="AZ111" s="1"/>
      <c r="BA111" s="1"/>
      <c r="BB111" s="1"/>
      <c r="BC111" s="1" t="s">
        <v>187</v>
      </c>
      <c r="BD111" s="1"/>
      <c r="BE111" s="1"/>
      <c r="BF111" s="1"/>
      <c r="BG111" s="1"/>
      <c r="BH111" s="1" t="s">
        <v>176</v>
      </c>
      <c r="BI111" s="1"/>
      <c r="BJ111" s="1"/>
      <c r="BK111" s="1"/>
      <c r="BL111" s="1" t="s">
        <v>177</v>
      </c>
      <c r="BP111" s="1" t="s">
        <v>178</v>
      </c>
      <c r="BU111" s="1" t="s">
        <v>179</v>
      </c>
    </row>
    <row r="112" spans="1:109" hidden="1" x14ac:dyDescent="0.25">
      <c r="A112" s="1"/>
      <c r="B112" s="1"/>
      <c r="C112" s="1"/>
      <c r="D112" s="1"/>
      <c r="E112" s="1"/>
      <c r="F112" s="1"/>
      <c r="G112" s="1">
        <v>5</v>
      </c>
      <c r="H112" s="1"/>
      <c r="I112" s="1"/>
      <c r="J112" s="1"/>
      <c r="K112" s="1">
        <v>13</v>
      </c>
      <c r="L112" s="1"/>
      <c r="M112" s="1"/>
      <c r="N112" s="1"/>
      <c r="O112" s="1">
        <v>14</v>
      </c>
      <c r="P112" s="1"/>
      <c r="Q112" s="1"/>
      <c r="R112" s="1"/>
      <c r="S112" s="1">
        <v>17</v>
      </c>
      <c r="T112" s="1"/>
      <c r="U112" s="1"/>
      <c r="V112" s="1"/>
      <c r="W112" s="1"/>
      <c r="X112" s="1">
        <v>15</v>
      </c>
      <c r="Y112" s="1"/>
      <c r="Z112" s="1"/>
      <c r="AA112" s="1"/>
      <c r="AB112" s="1">
        <v>15</v>
      </c>
      <c r="AC112" s="1"/>
      <c r="AD112" s="1"/>
      <c r="AE112" s="1"/>
      <c r="AF112" s="1"/>
      <c r="AG112" s="1">
        <v>18</v>
      </c>
      <c r="AH112" s="1"/>
      <c r="AI112" s="1"/>
      <c r="AJ112" s="1"/>
      <c r="AK112" s="1">
        <v>17</v>
      </c>
      <c r="AL112" s="1"/>
      <c r="AM112" s="1"/>
      <c r="AN112" s="1"/>
      <c r="AO112" s="1">
        <v>17</v>
      </c>
      <c r="AP112" s="1"/>
      <c r="AQ112" s="1"/>
      <c r="AR112" s="1"/>
      <c r="AS112" s="1"/>
      <c r="AT112" s="1">
        <v>11</v>
      </c>
      <c r="AU112" s="1"/>
      <c r="AV112" s="1"/>
      <c r="AW112" s="1"/>
      <c r="AX112" s="1">
        <v>6</v>
      </c>
      <c r="AY112" s="1"/>
      <c r="AZ112" s="1"/>
      <c r="BA112" s="1"/>
      <c r="BB112" s="1"/>
      <c r="BC112" s="1">
        <v>11</v>
      </c>
      <c r="BD112" s="1"/>
      <c r="BE112" s="1"/>
      <c r="BF112" s="1"/>
      <c r="BG112" s="1"/>
      <c r="BH112" s="1">
        <v>11</v>
      </c>
      <c r="BI112" s="1"/>
      <c r="BJ112" s="1"/>
      <c r="BK112" s="1"/>
      <c r="BL112" s="1">
        <v>13</v>
      </c>
      <c r="BP112" s="1">
        <v>11</v>
      </c>
      <c r="BU112" s="1">
        <v>11</v>
      </c>
    </row>
    <row r="113" spans="1:63" x14ac:dyDescent="0.25">
      <c r="A113" s="1"/>
      <c r="B113" s="1"/>
      <c r="C113" s="1"/>
      <c r="D113" s="2"/>
      <c r="E113" s="100" t="s">
        <v>171</v>
      </c>
      <c r="F113" s="100"/>
      <c r="G113" s="100"/>
      <c r="H113" s="100"/>
      <c r="I113" s="2" t="s">
        <v>131</v>
      </c>
      <c r="J113" s="2" t="s">
        <v>133</v>
      </c>
      <c r="K113" s="2" t="s">
        <v>132</v>
      </c>
      <c r="L113" s="2" t="s">
        <v>134</v>
      </c>
      <c r="M113" s="2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"/>
      <c r="B114" s="1"/>
      <c r="C114" s="1"/>
      <c r="D114" s="2" t="s">
        <v>135</v>
      </c>
      <c r="E114" s="2"/>
      <c r="F114" s="21"/>
      <c r="G114" s="21"/>
      <c r="H114" s="21"/>
      <c r="I114" s="2" t="s">
        <v>146</v>
      </c>
      <c r="J114" s="2" t="s">
        <v>146</v>
      </c>
      <c r="K114" s="2" t="s">
        <v>146</v>
      </c>
      <c r="L114" s="2" t="s">
        <v>148</v>
      </c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"/>
      <c r="B115" s="1"/>
      <c r="C115" s="1"/>
      <c r="D115" s="4" t="s">
        <v>136</v>
      </c>
      <c r="E115" s="4" t="s">
        <v>147</v>
      </c>
      <c r="F115" s="70" t="s">
        <v>147</v>
      </c>
      <c r="G115" s="70" t="s">
        <v>145</v>
      </c>
      <c r="H115" s="70" t="s">
        <v>145</v>
      </c>
      <c r="I115" s="4" t="s">
        <v>145</v>
      </c>
      <c r="J115" s="4" t="s">
        <v>147</v>
      </c>
      <c r="K115" s="4" t="s">
        <v>145</v>
      </c>
      <c r="L115" s="4" t="s">
        <v>147</v>
      </c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"/>
      <c r="B116" s="1"/>
      <c r="C116" s="1"/>
      <c r="D116" s="2"/>
      <c r="E116" s="2" t="s">
        <v>147</v>
      </c>
      <c r="F116" s="2" t="s">
        <v>147</v>
      </c>
      <c r="G116" s="2" t="s">
        <v>145</v>
      </c>
      <c r="H116" s="2" t="s">
        <v>145</v>
      </c>
      <c r="I116" s="2" t="s">
        <v>147</v>
      </c>
      <c r="J116" s="2" t="s">
        <v>145</v>
      </c>
      <c r="K116" s="2" t="s">
        <v>145</v>
      </c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"/>
      <c r="B117" s="1"/>
      <c r="C117" s="1"/>
      <c r="D117" s="4" t="s">
        <v>137</v>
      </c>
      <c r="E117" s="2"/>
      <c r="F117" s="21"/>
      <c r="G117" s="21"/>
      <c r="H117" s="21"/>
      <c r="I117" s="4"/>
      <c r="J117" s="4"/>
      <c r="K117" s="4"/>
      <c r="L117" s="4"/>
      <c r="M117" s="4">
        <v>3</v>
      </c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"/>
      <c r="B118" s="1"/>
      <c r="C118" s="1"/>
      <c r="D118" s="2" t="s">
        <v>0</v>
      </c>
      <c r="E118" s="2"/>
      <c r="F118" s="21"/>
      <c r="G118" s="21"/>
      <c r="H118" s="21"/>
      <c r="I118" s="2"/>
      <c r="J118" s="2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"/>
      <c r="B119" s="1"/>
      <c r="C119" s="1"/>
      <c r="D119" s="2" t="s">
        <v>138</v>
      </c>
      <c r="E119" s="2"/>
      <c r="F119" s="21"/>
      <c r="G119" s="21"/>
      <c r="H119" s="21"/>
      <c r="I119" s="2"/>
      <c r="J119" s="2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"/>
      <c r="B120" s="1"/>
      <c r="C120" s="1"/>
      <c r="D120" s="2" t="s">
        <v>139</v>
      </c>
      <c r="E120" s="2"/>
      <c r="F120" s="21"/>
      <c r="G120" s="21"/>
      <c r="H120" s="21"/>
      <c r="I120" s="2"/>
      <c r="J120" s="2"/>
      <c r="K120" s="2"/>
      <c r="L120" s="2"/>
      <c r="M120" s="2"/>
      <c r="N120" s="2">
        <v>3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"/>
      <c r="B121" s="1"/>
      <c r="C121" s="1"/>
      <c r="D121" s="1" t="s">
        <v>143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"/>
      <c r="B124" s="1"/>
      <c r="C124" s="1"/>
      <c r="D124" s="21" t="s">
        <v>188</v>
      </c>
      <c r="E124" s="21">
        <v>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"/>
      <c r="B125" s="1"/>
      <c r="C125" s="1"/>
      <c r="D125" s="2" t="s">
        <v>146</v>
      </c>
      <c r="E125" s="2">
        <v>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"/>
      <c r="B126" s="1"/>
      <c r="C126" s="1"/>
      <c r="D126" s="2" t="s">
        <v>148</v>
      </c>
      <c r="E126" s="2">
        <v>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"/>
      <c r="B127" s="1"/>
      <c r="C127" s="1"/>
      <c r="D127" s="2" t="s">
        <v>145</v>
      </c>
      <c r="E127" s="2">
        <f>4+4</f>
        <v>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"/>
      <c r="B128" s="1"/>
      <c r="C128" s="1"/>
      <c r="D128" s="2" t="s">
        <v>147</v>
      </c>
      <c r="E128" s="2">
        <f>4+3</f>
        <v>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"/>
      <c r="B129" s="1"/>
      <c r="C129" s="1"/>
      <c r="D129" s="2" t="s">
        <v>156</v>
      </c>
      <c r="E129" s="91" t="s">
        <v>152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"/>
      <c r="B130" s="1"/>
      <c r="C130" s="1"/>
      <c r="D130" s="2" t="s">
        <v>138</v>
      </c>
      <c r="E130" s="92" t="s">
        <v>152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"/>
      <c r="B131" s="1"/>
      <c r="C131" s="1"/>
      <c r="D131" s="2" t="s">
        <v>0</v>
      </c>
      <c r="E131" s="91" t="s">
        <v>152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"/>
      <c r="B132" s="1"/>
      <c r="C132" s="1"/>
      <c r="D132" s="2" t="s">
        <v>143</v>
      </c>
      <c r="E132" s="2">
        <f>SUM(E124:E129)</f>
        <v>21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</sheetData>
  <dataConsolidate/>
  <mergeCells count="36">
    <mergeCell ref="E113:H113"/>
    <mergeCell ref="C98:C108"/>
    <mergeCell ref="E3:BC3"/>
    <mergeCell ref="E4:G4"/>
    <mergeCell ref="H4:K4"/>
    <mergeCell ref="L4:O4"/>
    <mergeCell ref="P4:S4"/>
    <mergeCell ref="T4:X4"/>
    <mergeCell ref="Y4:AB4"/>
    <mergeCell ref="AC4:AG4"/>
    <mergeCell ref="CH23:CK23"/>
    <mergeCell ref="BI4:BL4"/>
    <mergeCell ref="BM4:BP4"/>
    <mergeCell ref="BQ4:BU4"/>
    <mergeCell ref="BV4:BY4"/>
    <mergeCell ref="BD3:CC3"/>
    <mergeCell ref="A2:CC2"/>
    <mergeCell ref="E59:BD59"/>
    <mergeCell ref="A62:A65"/>
    <mergeCell ref="C46:C56"/>
    <mergeCell ref="A6:A9"/>
    <mergeCell ref="A11:A17"/>
    <mergeCell ref="A19:A25"/>
    <mergeCell ref="A27:A35"/>
    <mergeCell ref="A37:A44"/>
    <mergeCell ref="AH4:AK4"/>
    <mergeCell ref="AL4:AO4"/>
    <mergeCell ref="AP4:AT4"/>
    <mergeCell ref="AU4:AX4"/>
    <mergeCell ref="AY4:BC4"/>
    <mergeCell ref="BD4:BH4"/>
    <mergeCell ref="A67:A71"/>
    <mergeCell ref="A73:A77"/>
    <mergeCell ref="A79:A87"/>
    <mergeCell ref="A89:A96"/>
    <mergeCell ref="BZ4:CC4"/>
  </mergeCells>
  <pageMargins left="0.2" right="0.2" top="0.75" bottom="0.75" header="0.3" footer="0.3"/>
  <pageSetup paperSize="17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81"/>
  <sheetViews>
    <sheetView topLeftCell="A12" zoomScaleNormal="100" workbookViewId="0">
      <selection activeCell="AR15" sqref="AR15"/>
    </sheetView>
  </sheetViews>
  <sheetFormatPr defaultRowHeight="15" x14ac:dyDescent="0.25"/>
  <cols>
    <col min="1" max="1" width="10.7109375" bestFit="1" customWidth="1"/>
    <col min="2" max="2" width="4.7109375" customWidth="1"/>
    <col min="3" max="3" width="32.7109375" bestFit="1" customWidth="1"/>
    <col min="4" max="4" width="14.28515625" hidden="1" customWidth="1"/>
    <col min="5" max="57" width="4.7109375" customWidth="1"/>
    <col min="58" max="103" width="4.7109375" style="1" customWidth="1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 x14ac:dyDescent="0.25">
      <c r="A4" s="107" t="s">
        <v>169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9"/>
    </row>
    <row r="5" spans="1:57" x14ac:dyDescent="0.25">
      <c r="A5" s="10"/>
      <c r="B5" s="2"/>
      <c r="C5" s="6"/>
      <c r="D5" s="6"/>
      <c r="E5" s="100" t="s">
        <v>84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2"/>
    </row>
    <row r="6" spans="1:57" x14ac:dyDescent="0.25">
      <c r="A6" s="10"/>
      <c r="B6" s="2"/>
      <c r="C6" s="6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</row>
    <row r="7" spans="1:57" x14ac:dyDescent="0.25">
      <c r="A7" s="14"/>
      <c r="B7" s="4"/>
      <c r="C7" s="12"/>
      <c r="D7" s="12" t="s">
        <v>129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46</v>
      </c>
      <c r="Y7" s="4" t="s">
        <v>47</v>
      </c>
      <c r="Z7" s="4" t="s">
        <v>48</v>
      </c>
      <c r="AA7" s="4" t="s">
        <v>49</v>
      </c>
      <c r="AB7" s="4" t="s">
        <v>50</v>
      </c>
      <c r="AC7" s="4" t="s">
        <v>51</v>
      </c>
      <c r="AD7" s="4" t="s">
        <v>52</v>
      </c>
      <c r="AE7" s="4" t="s">
        <v>53</v>
      </c>
      <c r="AF7" s="4" t="s">
        <v>54</v>
      </c>
      <c r="AG7" s="4" t="s">
        <v>55</v>
      </c>
      <c r="AH7" s="4" t="s">
        <v>56</v>
      </c>
      <c r="AI7" s="4" t="s">
        <v>57</v>
      </c>
      <c r="AJ7" s="4" t="s">
        <v>58</v>
      </c>
      <c r="AK7" s="4" t="s">
        <v>59</v>
      </c>
      <c r="AL7" s="4" t="s">
        <v>60</v>
      </c>
      <c r="AM7" s="4" t="s">
        <v>61</v>
      </c>
      <c r="AN7" s="2" t="s">
        <v>62</v>
      </c>
      <c r="AO7" s="2" t="s">
        <v>63</v>
      </c>
      <c r="AP7" s="2" t="s">
        <v>64</v>
      </c>
      <c r="AQ7" s="2" t="s">
        <v>65</v>
      </c>
      <c r="AR7" s="2" t="s">
        <v>66</v>
      </c>
      <c r="AS7" s="2" t="s">
        <v>67</v>
      </c>
      <c r="AT7" s="2" t="s">
        <v>68</v>
      </c>
      <c r="AU7" s="2" t="s">
        <v>69</v>
      </c>
      <c r="AV7" s="2" t="s">
        <v>70</v>
      </c>
      <c r="AW7" s="2" t="s">
        <v>71</v>
      </c>
      <c r="AX7" s="2" t="s">
        <v>72</v>
      </c>
      <c r="AY7" s="2" t="s">
        <v>73</v>
      </c>
      <c r="AZ7" s="2" t="s">
        <v>74</v>
      </c>
      <c r="BA7" s="2" t="s">
        <v>75</v>
      </c>
      <c r="BB7" s="2" t="s">
        <v>76</v>
      </c>
      <c r="BC7" s="2" t="s">
        <v>77</v>
      </c>
      <c r="BD7" s="2"/>
      <c r="BE7" s="2"/>
    </row>
    <row r="8" spans="1:57" x14ac:dyDescent="0.25">
      <c r="A8" s="104" t="s">
        <v>79</v>
      </c>
      <c r="B8" s="8"/>
      <c r="C8" s="2" t="s">
        <v>7</v>
      </c>
      <c r="D8" s="2" t="s">
        <v>130</v>
      </c>
      <c r="E8" s="30" t="s">
        <v>97</v>
      </c>
      <c r="F8" s="30" t="s">
        <v>98</v>
      </c>
      <c r="G8" s="30" t="s">
        <v>99</v>
      </c>
      <c r="H8" s="30" t="s">
        <v>100</v>
      </c>
      <c r="I8" s="31" t="s">
        <v>101</v>
      </c>
      <c r="J8" s="30" t="s">
        <v>104</v>
      </c>
      <c r="K8" s="32" t="s">
        <v>105</v>
      </c>
      <c r="L8" s="32" t="s">
        <v>105</v>
      </c>
      <c r="M8" s="30" t="s">
        <v>106</v>
      </c>
      <c r="N8" s="32" t="s">
        <v>107</v>
      </c>
      <c r="O8" s="32" t="s">
        <v>107</v>
      </c>
      <c r="P8" s="31" t="s">
        <v>108</v>
      </c>
      <c r="Q8" s="30" t="s">
        <v>111</v>
      </c>
      <c r="R8" s="30" t="s">
        <v>112</v>
      </c>
      <c r="S8" s="30" t="s">
        <v>113</v>
      </c>
      <c r="T8" s="30" t="s">
        <v>114</v>
      </c>
      <c r="U8" s="32" t="s">
        <v>115</v>
      </c>
      <c r="V8" s="32" t="s">
        <v>115</v>
      </c>
      <c r="W8" s="32" t="s">
        <v>115</v>
      </c>
      <c r="X8" s="32" t="s">
        <v>116</v>
      </c>
      <c r="Y8" s="32" t="s">
        <v>116</v>
      </c>
      <c r="Z8" s="32" t="s">
        <v>116</v>
      </c>
      <c r="AA8" s="30" t="s">
        <v>117</v>
      </c>
      <c r="AB8" s="31" t="s">
        <v>118</v>
      </c>
      <c r="AC8" s="30" t="s">
        <v>120</v>
      </c>
      <c r="AD8" s="30" t="s">
        <v>121</v>
      </c>
      <c r="AE8" s="30" t="s">
        <v>122</v>
      </c>
      <c r="AF8" s="30" t="s">
        <v>123</v>
      </c>
      <c r="AG8" s="30" t="s">
        <v>125</v>
      </c>
      <c r="AH8" s="30" t="s">
        <v>126</v>
      </c>
      <c r="AI8" s="31" t="s">
        <v>127</v>
      </c>
      <c r="AJ8" s="6"/>
      <c r="AK8" s="6"/>
      <c r="AL8" s="6"/>
      <c r="AM8" s="6"/>
      <c r="AN8" s="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104"/>
      <c r="B9" s="8"/>
      <c r="C9" s="2" t="s">
        <v>8</v>
      </c>
      <c r="D9" s="2" t="s">
        <v>130</v>
      </c>
      <c r="E9" s="13"/>
      <c r="F9" s="33" t="s">
        <v>97</v>
      </c>
      <c r="G9" s="33" t="s">
        <v>98</v>
      </c>
      <c r="H9" s="33" t="s">
        <v>99</v>
      </c>
      <c r="I9" s="33" t="s">
        <v>100</v>
      </c>
      <c r="J9" s="34" t="s">
        <v>101</v>
      </c>
      <c r="K9" s="33" t="s">
        <v>104</v>
      </c>
      <c r="L9" s="35" t="s">
        <v>105</v>
      </c>
      <c r="M9" s="35" t="s">
        <v>105</v>
      </c>
      <c r="N9" s="33" t="s">
        <v>106</v>
      </c>
      <c r="O9" s="35" t="s">
        <v>107</v>
      </c>
      <c r="P9" s="35" t="s">
        <v>107</v>
      </c>
      <c r="Q9" s="34" t="s">
        <v>108</v>
      </c>
      <c r="R9" s="33" t="s">
        <v>111</v>
      </c>
      <c r="S9" s="33" t="s">
        <v>112</v>
      </c>
      <c r="T9" s="33" t="s">
        <v>113</v>
      </c>
      <c r="U9" s="33" t="s">
        <v>114</v>
      </c>
      <c r="V9" s="35" t="s">
        <v>115</v>
      </c>
      <c r="W9" s="35" t="s">
        <v>115</v>
      </c>
      <c r="X9" s="35" t="s">
        <v>115</v>
      </c>
      <c r="Y9" s="35" t="s">
        <v>116</v>
      </c>
      <c r="Z9" s="35" t="s">
        <v>116</v>
      </c>
      <c r="AA9" s="35" t="s">
        <v>116</v>
      </c>
      <c r="AB9" s="33" t="s">
        <v>117</v>
      </c>
      <c r="AC9" s="34" t="s">
        <v>118</v>
      </c>
      <c r="AD9" s="33" t="s">
        <v>120</v>
      </c>
      <c r="AE9" s="33" t="s">
        <v>121</v>
      </c>
      <c r="AF9" s="33" t="s">
        <v>122</v>
      </c>
      <c r="AG9" s="33" t="s">
        <v>123</v>
      </c>
      <c r="AH9" s="33" t="s">
        <v>125</v>
      </c>
      <c r="AI9" s="33" t="s">
        <v>126</v>
      </c>
      <c r="AJ9" s="34" t="s">
        <v>127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104"/>
      <c r="B10" s="8"/>
      <c r="C10" s="2" t="s">
        <v>9</v>
      </c>
      <c r="D10" s="2" t="s">
        <v>130</v>
      </c>
      <c r="E10" s="6"/>
      <c r="F10" s="2"/>
      <c r="G10" s="36" t="s">
        <v>97</v>
      </c>
      <c r="H10" s="36" t="s">
        <v>98</v>
      </c>
      <c r="I10" s="36" t="s">
        <v>99</v>
      </c>
      <c r="J10" s="36" t="s">
        <v>100</v>
      </c>
      <c r="K10" s="37" t="s">
        <v>101</v>
      </c>
      <c r="L10" s="36" t="s">
        <v>104</v>
      </c>
      <c r="M10" s="38" t="s">
        <v>105</v>
      </c>
      <c r="N10" s="38" t="s">
        <v>105</v>
      </c>
      <c r="O10" s="36" t="s">
        <v>106</v>
      </c>
      <c r="P10" s="38" t="s">
        <v>107</v>
      </c>
      <c r="Q10" s="38" t="s">
        <v>107</v>
      </c>
      <c r="R10" s="37" t="s">
        <v>108</v>
      </c>
      <c r="S10" s="36" t="s">
        <v>111</v>
      </c>
      <c r="T10" s="36" t="s">
        <v>112</v>
      </c>
      <c r="U10" s="36" t="s">
        <v>113</v>
      </c>
      <c r="V10" s="36" t="s">
        <v>114</v>
      </c>
      <c r="W10" s="38" t="s">
        <v>115</v>
      </c>
      <c r="X10" s="38" t="s">
        <v>115</v>
      </c>
      <c r="Y10" s="38" t="s">
        <v>115</v>
      </c>
      <c r="Z10" s="38" t="s">
        <v>116</v>
      </c>
      <c r="AA10" s="38" t="s">
        <v>116</v>
      </c>
      <c r="AB10" s="38" t="s">
        <v>116</v>
      </c>
      <c r="AC10" s="36" t="s">
        <v>117</v>
      </c>
      <c r="AD10" s="37" t="s">
        <v>118</v>
      </c>
      <c r="AE10" s="36" t="s">
        <v>120</v>
      </c>
      <c r="AF10" s="36" t="s">
        <v>121</v>
      </c>
      <c r="AG10" s="36" t="s">
        <v>122</v>
      </c>
      <c r="AH10" s="36" t="s">
        <v>123</v>
      </c>
      <c r="AI10" s="36" t="s">
        <v>125</v>
      </c>
      <c r="AJ10" s="36" t="s">
        <v>126</v>
      </c>
      <c r="AK10" s="37" t="s">
        <v>127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104"/>
      <c r="B11" s="8"/>
      <c r="C11" s="2" t="s">
        <v>128</v>
      </c>
      <c r="D11" s="2" t="s">
        <v>130</v>
      </c>
      <c r="E11" s="6"/>
      <c r="F11" s="2"/>
      <c r="G11" s="2"/>
      <c r="H11" s="39" t="s">
        <v>97</v>
      </c>
      <c r="I11" s="39" t="s">
        <v>98</v>
      </c>
      <c r="J11" s="39" t="s">
        <v>99</v>
      </c>
      <c r="K11" s="39" t="s">
        <v>100</v>
      </c>
      <c r="L11" s="40" t="s">
        <v>101</v>
      </c>
      <c r="M11" s="39" t="s">
        <v>104</v>
      </c>
      <c r="N11" s="41" t="s">
        <v>105</v>
      </c>
      <c r="O11" s="41" t="s">
        <v>105</v>
      </c>
      <c r="P11" s="39" t="s">
        <v>106</v>
      </c>
      <c r="Q11" s="41" t="s">
        <v>107</v>
      </c>
      <c r="R11" s="41" t="s">
        <v>107</v>
      </c>
      <c r="S11" s="40" t="s">
        <v>108</v>
      </c>
      <c r="T11" s="39" t="s">
        <v>111</v>
      </c>
      <c r="U11" s="39" t="s">
        <v>112</v>
      </c>
      <c r="V11" s="39" t="s">
        <v>113</v>
      </c>
      <c r="W11" s="39" t="s">
        <v>114</v>
      </c>
      <c r="X11" s="41" t="s">
        <v>115</v>
      </c>
      <c r="Y11" s="41" t="s">
        <v>115</v>
      </c>
      <c r="Z11" s="41" t="s">
        <v>115</v>
      </c>
      <c r="AA11" s="41" t="s">
        <v>116</v>
      </c>
      <c r="AB11" s="41" t="s">
        <v>116</v>
      </c>
      <c r="AC11" s="41" t="s">
        <v>116</v>
      </c>
      <c r="AD11" s="39" t="s">
        <v>117</v>
      </c>
      <c r="AE11" s="40" t="s">
        <v>118</v>
      </c>
      <c r="AF11" s="39" t="s">
        <v>120</v>
      </c>
      <c r="AG11" s="39" t="s">
        <v>121</v>
      </c>
      <c r="AH11" s="39" t="s">
        <v>122</v>
      </c>
      <c r="AI11" s="39" t="s">
        <v>123</v>
      </c>
      <c r="AJ11" s="39" t="s">
        <v>125</v>
      </c>
      <c r="AK11" s="39" t="s">
        <v>126</v>
      </c>
      <c r="AL11" s="40" t="s">
        <v>127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9"/>
      <c r="B12" s="8"/>
      <c r="E12" s="2"/>
      <c r="F12" s="2"/>
      <c r="G12" s="2"/>
      <c r="H12" s="2"/>
      <c r="I12" s="2"/>
      <c r="J12" s="7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105" t="s">
        <v>93</v>
      </c>
      <c r="B13" s="8" t="s">
        <v>97</v>
      </c>
      <c r="C13" s="6" t="s">
        <v>140</v>
      </c>
      <c r="D13" s="6" t="s">
        <v>131</v>
      </c>
      <c r="E13" s="2"/>
      <c r="F13" s="2"/>
      <c r="G13" s="2"/>
      <c r="H13" s="2"/>
      <c r="I13" s="42"/>
      <c r="J13" s="25" t="s">
        <v>131</v>
      </c>
      <c r="K13" s="25"/>
      <c r="L13" s="25"/>
      <c r="M13" s="26"/>
      <c r="N13" s="2"/>
      <c r="O13" s="2"/>
      <c r="P13" s="2" t="s">
        <v>83</v>
      </c>
      <c r="Q13" s="2"/>
      <c r="R13" s="2"/>
      <c r="S13" s="2"/>
      <c r="T13" s="2"/>
      <c r="U13" s="2"/>
      <c r="V13" s="2"/>
      <c r="W13" s="2"/>
      <c r="X13" s="4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105"/>
      <c r="B14" s="8" t="s">
        <v>98</v>
      </c>
      <c r="C14" s="6" t="s">
        <v>1</v>
      </c>
      <c r="D14" s="6" t="s">
        <v>133</v>
      </c>
      <c r="E14" s="2"/>
      <c r="F14" s="2"/>
      <c r="G14" s="2"/>
      <c r="H14" s="2"/>
      <c r="I14" s="43"/>
      <c r="J14" s="47" t="s">
        <v>133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 t="s">
        <v>82</v>
      </c>
      <c r="AF14" s="2"/>
      <c r="AG14" s="2"/>
      <c r="AH14" s="2"/>
      <c r="AI14" s="2"/>
      <c r="AJ14" s="2"/>
      <c r="AK14" s="4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105"/>
      <c r="B15" s="8" t="s">
        <v>99</v>
      </c>
      <c r="C15" s="6" t="s">
        <v>2</v>
      </c>
      <c r="D15" s="6" t="s">
        <v>133</v>
      </c>
      <c r="E15" s="2"/>
      <c r="F15" s="2"/>
      <c r="G15" s="2"/>
      <c r="H15" s="2"/>
      <c r="I15" s="2"/>
      <c r="J15" s="6"/>
      <c r="K15" s="26" t="s">
        <v>133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81</v>
      </c>
      <c r="AS15" s="2"/>
      <c r="AT15" s="2"/>
      <c r="AU15" s="2"/>
      <c r="AV15" s="2"/>
      <c r="AW15" s="2"/>
      <c r="AY15" s="2"/>
      <c r="AZ15" s="2"/>
      <c r="BA15" s="2"/>
      <c r="BB15" s="2"/>
      <c r="BC15" s="2"/>
      <c r="BD15" s="2"/>
      <c r="BE15" s="2"/>
    </row>
    <row r="16" spans="1:57" x14ac:dyDescent="0.25">
      <c r="A16" s="105"/>
      <c r="B16" s="8" t="s">
        <v>100</v>
      </c>
      <c r="C16" s="15" t="s">
        <v>4</v>
      </c>
      <c r="D16" s="6" t="s">
        <v>133</v>
      </c>
      <c r="E16" s="2"/>
      <c r="F16" s="2"/>
      <c r="G16" s="2"/>
      <c r="H16" s="2"/>
      <c r="I16" s="2"/>
      <c r="J16" s="6"/>
      <c r="K16" s="2"/>
      <c r="L16" s="47" t="s">
        <v>133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1"/>
    </row>
    <row r="17" spans="1:57" x14ac:dyDescent="0.25">
      <c r="A17" s="105"/>
      <c r="B17" s="8" t="s">
        <v>101</v>
      </c>
      <c r="C17" s="6" t="s">
        <v>6</v>
      </c>
      <c r="D17" s="6" t="s">
        <v>133</v>
      </c>
      <c r="E17" s="2"/>
      <c r="F17" s="2"/>
      <c r="G17" s="2"/>
      <c r="H17" s="2"/>
      <c r="I17" s="2"/>
      <c r="J17" s="2"/>
      <c r="K17" s="2"/>
      <c r="L17" s="2"/>
      <c r="M17" s="25" t="s">
        <v>133</v>
      </c>
      <c r="N17" s="26"/>
      <c r="O17" s="2"/>
      <c r="P17" s="2"/>
      <c r="Q17" s="2"/>
      <c r="R17" s="2"/>
      <c r="S17" s="2"/>
      <c r="T17" s="2"/>
      <c r="U17" s="42"/>
      <c r="V17" s="4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1" t="s">
        <v>87</v>
      </c>
      <c r="AZ17" s="42"/>
      <c r="BA17" s="2"/>
      <c r="BB17" s="2"/>
      <c r="BC17" s="2"/>
      <c r="BD17" s="2"/>
      <c r="BE17" s="2"/>
    </row>
    <row r="18" spans="1:57" x14ac:dyDescent="0.25">
      <c r="A18" s="9"/>
      <c r="B18" s="8"/>
      <c r="E18" s="2"/>
      <c r="F18" s="2"/>
      <c r="G18" s="2"/>
      <c r="H18" s="2"/>
      <c r="I18" s="2"/>
      <c r="J18" s="7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O18" s="7" t="s">
        <v>15</v>
      </c>
      <c r="P18" s="7" t="s">
        <v>16</v>
      </c>
      <c r="Q18" s="7" t="s">
        <v>17</v>
      </c>
      <c r="R18" s="7" t="s">
        <v>18</v>
      </c>
      <c r="S18" s="7" t="s">
        <v>19</v>
      </c>
      <c r="T18" s="7" t="s">
        <v>20</v>
      </c>
      <c r="U18" s="7" t="s">
        <v>21</v>
      </c>
      <c r="V18" s="7" t="s">
        <v>22</v>
      </c>
      <c r="W18" s="7" t="s">
        <v>23</v>
      </c>
      <c r="X18" s="7" t="s">
        <v>24</v>
      </c>
      <c r="Y18" s="7" t="s">
        <v>25</v>
      </c>
      <c r="Z18" s="7" t="s">
        <v>26</v>
      </c>
      <c r="AA18" s="7" t="s">
        <v>27</v>
      </c>
      <c r="AB18" s="7" t="s">
        <v>28</v>
      </c>
      <c r="AC18" s="7" t="s">
        <v>46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101" t="s">
        <v>94</v>
      </c>
      <c r="B19" s="8" t="s">
        <v>104</v>
      </c>
      <c r="C19" s="6" t="s">
        <v>31</v>
      </c>
      <c r="D19" s="6" t="s">
        <v>132</v>
      </c>
      <c r="E19" s="2"/>
      <c r="F19" s="2"/>
      <c r="G19" s="2"/>
      <c r="H19" s="2"/>
      <c r="I19" s="2"/>
      <c r="J19" s="28" t="s">
        <v>132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102"/>
      <c r="B20" s="8" t="s">
        <v>105</v>
      </c>
      <c r="C20" s="6" t="s">
        <v>30</v>
      </c>
      <c r="D20" s="6" t="s">
        <v>133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1" t="s">
        <v>133</v>
      </c>
      <c r="T20" s="5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102"/>
      <c r="B21" s="8" t="s">
        <v>106</v>
      </c>
      <c r="C21" s="6" t="s">
        <v>141</v>
      </c>
      <c r="D21" s="6" t="s">
        <v>167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52" t="s">
        <v>131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102"/>
      <c r="B22" s="8" t="s">
        <v>107</v>
      </c>
      <c r="C22" s="6" t="s">
        <v>32</v>
      </c>
      <c r="D22" s="6" t="s">
        <v>154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8" t="s">
        <v>154</v>
      </c>
      <c r="W22" s="28"/>
      <c r="X22" s="28"/>
      <c r="Y22" s="28"/>
      <c r="Z22" s="28"/>
      <c r="AA22" s="28"/>
      <c r="AB22" s="28"/>
      <c r="AC22" s="2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102"/>
      <c r="B23" s="8" t="s">
        <v>108</v>
      </c>
      <c r="C23" s="6" t="s">
        <v>33</v>
      </c>
      <c r="D23" s="6" t="s">
        <v>154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51" t="s">
        <v>154</v>
      </c>
      <c r="AA23" s="51"/>
      <c r="AB23" s="51"/>
      <c r="AC23" s="5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11"/>
      <c r="B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" t="s">
        <v>10</v>
      </c>
      <c r="Z24" s="7" t="s">
        <v>11</v>
      </c>
      <c r="AA24" s="7" t="s">
        <v>12</v>
      </c>
      <c r="AB24" s="7" t="s">
        <v>13</v>
      </c>
      <c r="AC24" s="7" t="s">
        <v>14</v>
      </c>
      <c r="AD24" s="7" t="s">
        <v>15</v>
      </c>
      <c r="AE24" s="7" t="s">
        <v>16</v>
      </c>
      <c r="AF24" s="7" t="s">
        <v>17</v>
      </c>
      <c r="AG24" s="7" t="s">
        <v>18</v>
      </c>
      <c r="AH24" s="7" t="s">
        <v>19</v>
      </c>
      <c r="AI24" s="7" t="s">
        <v>20</v>
      </c>
      <c r="AJ24" s="7" t="s">
        <v>21</v>
      </c>
      <c r="AK24" s="7" t="s">
        <v>22</v>
      </c>
      <c r="AL24" s="7" t="s">
        <v>23</v>
      </c>
      <c r="AM24" s="7" t="s">
        <v>24</v>
      </c>
      <c r="AN24" s="7" t="s">
        <v>25</v>
      </c>
      <c r="AO24" s="7" t="s">
        <v>26</v>
      </c>
      <c r="AP24" s="7" t="s">
        <v>27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5" customHeight="1" x14ac:dyDescent="0.25">
      <c r="A25" s="101" t="s">
        <v>95</v>
      </c>
      <c r="B25" s="8" t="s">
        <v>111</v>
      </c>
      <c r="C25" s="6" t="s">
        <v>31</v>
      </c>
      <c r="D25" s="6" t="s">
        <v>132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4" t="s">
        <v>132</v>
      </c>
      <c r="Z25" s="54"/>
      <c r="AA25" s="54"/>
      <c r="AB25" s="54"/>
      <c r="AC25" s="54"/>
      <c r="AD25" s="5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02"/>
      <c r="B26" s="8" t="s">
        <v>112</v>
      </c>
      <c r="C26" s="6" t="s">
        <v>35</v>
      </c>
      <c r="D26" s="6" t="s">
        <v>131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56" t="s">
        <v>131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102"/>
      <c r="B27" s="8" t="s">
        <v>113</v>
      </c>
      <c r="C27" s="6" t="s">
        <v>36</v>
      </c>
      <c r="D27" s="6" t="s">
        <v>132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4" t="s">
        <v>132</v>
      </c>
      <c r="AF27" s="55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102"/>
      <c r="B28" s="8" t="s">
        <v>114</v>
      </c>
      <c r="C28" s="6" t="s">
        <v>37</v>
      </c>
      <c r="D28" s="6" t="s">
        <v>134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58" t="s">
        <v>134</v>
      </c>
      <c r="AF28" s="58"/>
      <c r="AG28" s="58"/>
      <c r="AH28" s="5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102"/>
      <c r="B29" s="8" t="s">
        <v>115</v>
      </c>
      <c r="C29" s="6" t="s">
        <v>38</v>
      </c>
      <c r="D29" s="6" t="s">
        <v>159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54" t="s">
        <v>159</v>
      </c>
      <c r="AJ29" s="54"/>
      <c r="AK29" s="5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102"/>
      <c r="B30" s="8" t="s">
        <v>116</v>
      </c>
      <c r="C30" s="6" t="s">
        <v>39</v>
      </c>
      <c r="D30" s="6" t="s">
        <v>159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58" t="s">
        <v>159</v>
      </c>
      <c r="AJ30" s="58"/>
      <c r="AK30" s="5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102"/>
      <c r="B31" s="8" t="s">
        <v>117</v>
      </c>
      <c r="C31" s="6" t="s">
        <v>40</v>
      </c>
      <c r="D31" s="6" t="s">
        <v>159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54" t="s">
        <v>159</v>
      </c>
      <c r="AJ31" s="54"/>
      <c r="AK31" s="5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102"/>
      <c r="B32" s="8" t="s">
        <v>118</v>
      </c>
      <c r="C32" s="6" t="s">
        <v>142</v>
      </c>
      <c r="D32" s="6" t="s">
        <v>159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58" t="s">
        <v>159</v>
      </c>
      <c r="AM32" s="58"/>
      <c r="AN32" s="58"/>
      <c r="AO32" s="58"/>
      <c r="AP32" s="56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103"/>
      <c r="B33" s="8" t="s">
        <v>119</v>
      </c>
      <c r="C33" s="6" t="s">
        <v>85</v>
      </c>
      <c r="D33" s="6" t="s">
        <v>158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4" t="s">
        <v>158</v>
      </c>
      <c r="AR33" s="55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10"/>
      <c r="B34" s="2"/>
      <c r="C34" s="6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" t="s">
        <v>10</v>
      </c>
      <c r="AT34" s="7" t="s">
        <v>11</v>
      </c>
      <c r="AU34" s="7" t="s">
        <v>12</v>
      </c>
      <c r="AV34" s="7" t="s">
        <v>13</v>
      </c>
      <c r="AW34" s="7" t="s">
        <v>14</v>
      </c>
      <c r="AX34" s="7" t="s">
        <v>15</v>
      </c>
      <c r="AY34" s="7" t="s">
        <v>16</v>
      </c>
      <c r="AZ34" s="7" t="s">
        <v>17</v>
      </c>
      <c r="BA34" s="7" t="s">
        <v>18</v>
      </c>
      <c r="BB34" s="7" t="s">
        <v>19</v>
      </c>
      <c r="BC34" s="7" t="s">
        <v>20</v>
      </c>
      <c r="BD34" s="2"/>
      <c r="BE34" s="2"/>
    </row>
    <row r="35" spans="1:57" x14ac:dyDescent="0.25">
      <c r="A35" s="101" t="s">
        <v>96</v>
      </c>
      <c r="B35" s="8" t="s">
        <v>120</v>
      </c>
      <c r="C35" s="6" t="s">
        <v>37</v>
      </c>
      <c r="D35" s="6" t="s">
        <v>132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59" t="s">
        <v>132</v>
      </c>
      <c r="AT35" s="60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102"/>
      <c r="B36" s="8" t="s">
        <v>121</v>
      </c>
      <c r="C36" s="6" t="s">
        <v>41</v>
      </c>
      <c r="D36" s="6" t="s">
        <v>134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61" t="s">
        <v>134</v>
      </c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102"/>
      <c r="B37" s="8" t="s">
        <v>122</v>
      </c>
      <c r="C37" s="6" t="s">
        <v>36</v>
      </c>
      <c r="D37" s="6" t="s">
        <v>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59" t="s">
        <v>132</v>
      </c>
      <c r="AV37" s="60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102"/>
      <c r="B38" s="8" t="s">
        <v>123</v>
      </c>
      <c r="C38" s="6" t="s">
        <v>42</v>
      </c>
      <c r="D38" s="6" t="s">
        <v>134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61" t="s">
        <v>134</v>
      </c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102"/>
      <c r="B39" s="8" t="s">
        <v>124</v>
      </c>
      <c r="C39" s="6" t="s">
        <v>86</v>
      </c>
      <c r="D39" s="6" t="s">
        <v>159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59" t="s">
        <v>159</v>
      </c>
      <c r="AX39" s="60"/>
      <c r="AY39" s="2"/>
      <c r="AZ39" s="2"/>
      <c r="BA39" s="2"/>
      <c r="BB39" s="2"/>
      <c r="BC39" s="2"/>
      <c r="BD39" s="2"/>
      <c r="BE39" s="2"/>
    </row>
    <row r="40" spans="1:57" x14ac:dyDescent="0.25">
      <c r="A40" s="102"/>
      <c r="B40" s="8" t="s">
        <v>125</v>
      </c>
      <c r="C40" s="6" t="s">
        <v>43</v>
      </c>
      <c r="D40" s="6" t="s">
        <v>159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62" t="s">
        <v>159</v>
      </c>
      <c r="AZ40" s="61"/>
      <c r="BA40" s="2"/>
      <c r="BB40" s="2"/>
      <c r="BC40" s="2"/>
      <c r="BD40" s="2"/>
      <c r="BE40" s="2"/>
    </row>
    <row r="41" spans="1:57" x14ac:dyDescent="0.25">
      <c r="A41" s="102"/>
      <c r="B41" s="8" t="s">
        <v>126</v>
      </c>
      <c r="C41" s="6" t="s">
        <v>44</v>
      </c>
      <c r="D41" s="6" t="s">
        <v>159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59" t="s">
        <v>159</v>
      </c>
      <c r="BB41" s="59"/>
      <c r="BC41" s="60"/>
      <c r="BD41" s="2"/>
      <c r="BE41" s="2"/>
    </row>
    <row r="42" spans="1:57" x14ac:dyDescent="0.25">
      <c r="A42" s="103"/>
      <c r="B42" s="8" t="s">
        <v>127</v>
      </c>
      <c r="C42" s="6" t="s">
        <v>45</v>
      </c>
      <c r="D42" s="6" t="s">
        <v>159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61" t="s">
        <v>159</v>
      </c>
      <c r="BD42" s="2"/>
      <c r="BE42" s="2"/>
    </row>
    <row r="43" spans="1:57" x14ac:dyDescent="0.25">
      <c r="A43" s="10"/>
      <c r="B43" s="2"/>
      <c r="C43" s="6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5"/>
      <c r="B44" s="5"/>
      <c r="C44" s="5"/>
      <c r="D44" s="2" t="s">
        <v>144</v>
      </c>
      <c r="E44" s="2">
        <v>1</v>
      </c>
      <c r="F44" s="2">
        <f>E44+1</f>
        <v>2</v>
      </c>
      <c r="G44" s="2">
        <f t="shared" ref="G44:BC44" si="0">F44+1</f>
        <v>3</v>
      </c>
      <c r="H44" s="2">
        <f t="shared" si="0"/>
        <v>4</v>
      </c>
      <c r="I44" s="2">
        <f t="shared" si="0"/>
        <v>5</v>
      </c>
      <c r="J44" s="2">
        <f t="shared" si="0"/>
        <v>6</v>
      </c>
      <c r="K44" s="2">
        <f t="shared" si="0"/>
        <v>7</v>
      </c>
      <c r="L44" s="2">
        <f t="shared" si="0"/>
        <v>8</v>
      </c>
      <c r="M44" s="2">
        <f t="shared" si="0"/>
        <v>9</v>
      </c>
      <c r="N44" s="2">
        <f t="shared" si="0"/>
        <v>10</v>
      </c>
      <c r="O44" s="2">
        <f t="shared" si="0"/>
        <v>11</v>
      </c>
      <c r="P44" s="2">
        <f t="shared" si="0"/>
        <v>12</v>
      </c>
      <c r="Q44" s="2">
        <f t="shared" si="0"/>
        <v>13</v>
      </c>
      <c r="R44" s="2">
        <f t="shared" si="0"/>
        <v>14</v>
      </c>
      <c r="S44" s="2">
        <f t="shared" si="0"/>
        <v>15</v>
      </c>
      <c r="T44" s="2">
        <f t="shared" si="0"/>
        <v>16</v>
      </c>
      <c r="U44" s="2">
        <f t="shared" si="0"/>
        <v>17</v>
      </c>
      <c r="V44" s="2">
        <f t="shared" si="0"/>
        <v>18</v>
      </c>
      <c r="W44" s="2">
        <f t="shared" si="0"/>
        <v>19</v>
      </c>
      <c r="X44" s="2">
        <f t="shared" si="0"/>
        <v>20</v>
      </c>
      <c r="Y44" s="2">
        <f t="shared" si="0"/>
        <v>21</v>
      </c>
      <c r="Z44" s="2">
        <f t="shared" si="0"/>
        <v>22</v>
      </c>
      <c r="AA44" s="2">
        <f t="shared" si="0"/>
        <v>23</v>
      </c>
      <c r="AB44" s="2">
        <f t="shared" si="0"/>
        <v>24</v>
      </c>
      <c r="AC44" s="2">
        <f t="shared" si="0"/>
        <v>25</v>
      </c>
      <c r="AD44" s="2">
        <f t="shared" si="0"/>
        <v>26</v>
      </c>
      <c r="AE44" s="2">
        <f t="shared" si="0"/>
        <v>27</v>
      </c>
      <c r="AF44" s="2">
        <f t="shared" si="0"/>
        <v>28</v>
      </c>
      <c r="AG44" s="2">
        <f t="shared" si="0"/>
        <v>29</v>
      </c>
      <c r="AH44" s="2">
        <f t="shared" si="0"/>
        <v>30</v>
      </c>
      <c r="AI44" s="2">
        <f t="shared" si="0"/>
        <v>31</v>
      </c>
      <c r="AJ44" s="2">
        <f t="shared" si="0"/>
        <v>32</v>
      </c>
      <c r="AK44" s="2">
        <f t="shared" si="0"/>
        <v>33</v>
      </c>
      <c r="AL44" s="2">
        <f t="shared" si="0"/>
        <v>34</v>
      </c>
      <c r="AM44" s="2">
        <f t="shared" si="0"/>
        <v>35</v>
      </c>
      <c r="AN44" s="2">
        <f t="shared" si="0"/>
        <v>36</v>
      </c>
      <c r="AO44" s="2">
        <f t="shared" si="0"/>
        <v>37</v>
      </c>
      <c r="AP44" s="2">
        <f t="shared" si="0"/>
        <v>38</v>
      </c>
      <c r="AQ44" s="2">
        <f t="shared" si="0"/>
        <v>39</v>
      </c>
      <c r="AR44" s="2">
        <f t="shared" si="0"/>
        <v>40</v>
      </c>
      <c r="AS44" s="2">
        <f t="shared" si="0"/>
        <v>41</v>
      </c>
      <c r="AT44" s="2">
        <f t="shared" si="0"/>
        <v>42</v>
      </c>
      <c r="AU44" s="2">
        <f t="shared" si="0"/>
        <v>43</v>
      </c>
      <c r="AV44" s="2">
        <f t="shared" si="0"/>
        <v>44</v>
      </c>
      <c r="AW44" s="2">
        <f t="shared" si="0"/>
        <v>45</v>
      </c>
      <c r="AX44" s="2">
        <f t="shared" si="0"/>
        <v>46</v>
      </c>
      <c r="AY44" s="2">
        <f t="shared" si="0"/>
        <v>47</v>
      </c>
      <c r="AZ44" s="2">
        <f t="shared" si="0"/>
        <v>48</v>
      </c>
      <c r="BA44" s="2">
        <f t="shared" si="0"/>
        <v>49</v>
      </c>
      <c r="BB44" s="2">
        <f t="shared" si="0"/>
        <v>50</v>
      </c>
      <c r="BC44" s="2">
        <f t="shared" si="0"/>
        <v>51</v>
      </c>
      <c r="BD44" s="2"/>
      <c r="BE44" s="2"/>
    </row>
    <row r="45" spans="1:57" x14ac:dyDescent="0.25">
      <c r="A45" s="5"/>
      <c r="B45" s="5"/>
      <c r="C45" s="5"/>
      <c r="D45" s="2" t="s">
        <v>160</v>
      </c>
      <c r="E45" s="2">
        <v>2</v>
      </c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2</v>
      </c>
      <c r="N45" s="2">
        <v>2</v>
      </c>
      <c r="O45" s="2">
        <v>2</v>
      </c>
      <c r="P45" s="2">
        <v>2</v>
      </c>
      <c r="Q45" s="2">
        <v>2</v>
      </c>
      <c r="R45" s="2">
        <v>2</v>
      </c>
      <c r="S45" s="2">
        <v>2</v>
      </c>
      <c r="T45" s="2">
        <v>2</v>
      </c>
      <c r="U45" s="2">
        <v>2</v>
      </c>
      <c r="V45" s="2">
        <v>2</v>
      </c>
      <c r="W45" s="2">
        <v>2</v>
      </c>
      <c r="X45" s="2">
        <v>2</v>
      </c>
      <c r="Y45" s="2">
        <v>2</v>
      </c>
      <c r="Z45" s="2">
        <v>2</v>
      </c>
      <c r="AA45" s="2">
        <v>2</v>
      </c>
      <c r="AB45" s="2">
        <v>2</v>
      </c>
      <c r="AC45" s="2">
        <v>2</v>
      </c>
      <c r="AD45" s="2">
        <v>2</v>
      </c>
      <c r="AE45" s="2">
        <v>2</v>
      </c>
      <c r="AF45" s="2">
        <v>2</v>
      </c>
      <c r="AG45" s="2">
        <v>2</v>
      </c>
      <c r="AH45" s="2">
        <v>2</v>
      </c>
      <c r="AI45" s="2">
        <v>2</v>
      </c>
      <c r="AJ45" s="2">
        <v>2</v>
      </c>
      <c r="AK45" s="2">
        <v>2</v>
      </c>
      <c r="AL45" s="2">
        <v>2</v>
      </c>
      <c r="AM45" s="2">
        <v>2</v>
      </c>
      <c r="AN45" s="2">
        <v>2</v>
      </c>
      <c r="AO45" s="2">
        <v>2</v>
      </c>
      <c r="AP45" s="2">
        <v>2</v>
      </c>
      <c r="AQ45" s="2">
        <v>2</v>
      </c>
      <c r="AR45" s="2">
        <v>2</v>
      </c>
      <c r="AS45" s="2">
        <v>2</v>
      </c>
      <c r="AT45" s="2">
        <v>2</v>
      </c>
      <c r="AU45" s="2">
        <v>2</v>
      </c>
      <c r="AV45" s="2">
        <v>2</v>
      </c>
      <c r="AW45" s="2">
        <v>2</v>
      </c>
      <c r="AX45" s="2">
        <v>2</v>
      </c>
      <c r="AY45" s="2">
        <v>2</v>
      </c>
      <c r="AZ45" s="2">
        <v>2</v>
      </c>
      <c r="BA45" s="2">
        <v>2</v>
      </c>
      <c r="BB45" s="2">
        <v>2</v>
      </c>
      <c r="BC45" s="2">
        <v>2</v>
      </c>
      <c r="BD45" s="2"/>
      <c r="BE45" s="2"/>
    </row>
    <row r="46" spans="1:57" x14ac:dyDescent="0.25">
      <c r="A46" s="5"/>
      <c r="B46" s="5"/>
      <c r="C46" s="5"/>
      <c r="D46" s="22" t="s">
        <v>130</v>
      </c>
      <c r="E46" s="22">
        <v>1</v>
      </c>
      <c r="F46" s="22">
        <f>E46+1</f>
        <v>2</v>
      </c>
      <c r="G46" s="22">
        <f>F46+1</f>
        <v>3</v>
      </c>
      <c r="H46" s="22">
        <f>G46+1</f>
        <v>4</v>
      </c>
      <c r="I46" s="22">
        <f>H46</f>
        <v>4</v>
      </c>
      <c r="J46" s="22">
        <v>4</v>
      </c>
      <c r="K46" s="22">
        <v>4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4</v>
      </c>
      <c r="S46" s="22">
        <v>4</v>
      </c>
      <c r="T46" s="22">
        <v>4</v>
      </c>
      <c r="U46" s="22">
        <v>4</v>
      </c>
      <c r="V46" s="22">
        <v>4</v>
      </c>
      <c r="W46" s="22">
        <v>4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22">
        <v>4</v>
      </c>
      <c r="AH46" s="22">
        <v>4</v>
      </c>
      <c r="AI46" s="22">
        <v>4</v>
      </c>
      <c r="AJ46" s="22">
        <v>3</v>
      </c>
      <c r="AK46" s="22">
        <v>2</v>
      </c>
      <c r="AL46" s="22">
        <v>1</v>
      </c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"/>
      <c r="BE46" s="2"/>
    </row>
    <row r="47" spans="1:57" x14ac:dyDescent="0.25">
      <c r="A47" s="5"/>
      <c r="B47" s="5"/>
      <c r="C47" s="5"/>
      <c r="D47" s="2" t="s">
        <v>131</v>
      </c>
      <c r="E47" s="2"/>
      <c r="F47" s="2"/>
      <c r="G47" s="2"/>
      <c r="H47" s="2"/>
      <c r="I47" s="2"/>
      <c r="J47" s="2">
        <v>2</v>
      </c>
      <c r="K47" s="2">
        <v>2</v>
      </c>
      <c r="L47" s="2">
        <v>2</v>
      </c>
      <c r="M47" s="2">
        <v>2</v>
      </c>
      <c r="N47" s="2"/>
      <c r="O47" s="2"/>
      <c r="P47" s="2"/>
      <c r="Q47" s="2"/>
      <c r="R47" s="2"/>
      <c r="S47" s="2"/>
      <c r="T47" s="2"/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/>
      <c r="AF47" s="2"/>
      <c r="AG47" s="2"/>
      <c r="AH47" s="2"/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/>
      <c r="AT47" s="2"/>
      <c r="AU47" s="2"/>
      <c r="AV47" s="2"/>
      <c r="AW47" s="2">
        <v>2</v>
      </c>
      <c r="AX47" s="2">
        <v>2</v>
      </c>
      <c r="AY47" s="2"/>
      <c r="AZ47" s="2"/>
      <c r="BA47" s="2"/>
      <c r="BB47" s="2"/>
      <c r="BC47" s="2">
        <v>2</v>
      </c>
      <c r="BD47" s="2"/>
      <c r="BE47" s="2"/>
    </row>
    <row r="48" spans="1:57" x14ac:dyDescent="0.25">
      <c r="A48" s="5"/>
      <c r="B48" s="5"/>
      <c r="C48" s="5"/>
      <c r="D48" s="22" t="s">
        <v>133</v>
      </c>
      <c r="E48" s="22"/>
      <c r="F48" s="22"/>
      <c r="G48" s="22"/>
      <c r="H48" s="22"/>
      <c r="I48" s="22"/>
      <c r="J48" s="22">
        <v>2</v>
      </c>
      <c r="K48" s="22">
        <v>2</v>
      </c>
      <c r="L48" s="22">
        <v>2</v>
      </c>
      <c r="M48" s="22">
        <v>2</v>
      </c>
      <c r="N48" s="22">
        <v>2</v>
      </c>
      <c r="O48" s="22"/>
      <c r="P48" s="22"/>
      <c r="Q48" s="22"/>
      <c r="R48" s="22"/>
      <c r="S48" s="22">
        <v>2</v>
      </c>
      <c r="T48" s="22">
        <v>2</v>
      </c>
      <c r="U48" s="22"/>
      <c r="V48" s="22">
        <v>2</v>
      </c>
      <c r="W48" s="22">
        <v>2</v>
      </c>
      <c r="X48" s="22">
        <v>2</v>
      </c>
      <c r="Y48" s="22">
        <v>2</v>
      </c>
      <c r="Z48" s="22">
        <v>2</v>
      </c>
      <c r="AA48" s="22">
        <v>2</v>
      </c>
      <c r="AB48" s="22">
        <v>2</v>
      </c>
      <c r="AC48" s="22">
        <v>2</v>
      </c>
      <c r="AD48" s="22"/>
      <c r="AE48" s="22"/>
      <c r="AF48" s="22"/>
      <c r="AG48" s="22"/>
      <c r="AH48" s="22"/>
      <c r="AI48" s="22">
        <v>2</v>
      </c>
      <c r="AJ48" s="22">
        <v>2</v>
      </c>
      <c r="AK48" s="22">
        <v>2</v>
      </c>
      <c r="AL48" s="22">
        <v>2</v>
      </c>
      <c r="AM48" s="22">
        <v>2</v>
      </c>
      <c r="AN48" s="22">
        <v>2</v>
      </c>
      <c r="AO48" s="22">
        <v>2</v>
      </c>
      <c r="AP48" s="22">
        <v>2</v>
      </c>
      <c r="AQ48" s="22">
        <v>2</v>
      </c>
      <c r="AR48" s="22">
        <v>2</v>
      </c>
      <c r="AS48" s="22"/>
      <c r="AT48" s="22"/>
      <c r="AU48" s="22"/>
      <c r="AV48" s="22"/>
      <c r="AW48" s="22">
        <v>2</v>
      </c>
      <c r="AX48" s="22">
        <v>2</v>
      </c>
      <c r="AY48" s="22"/>
      <c r="AZ48" s="22"/>
      <c r="BA48" s="22"/>
      <c r="BB48" s="22"/>
      <c r="BC48" s="22">
        <v>2</v>
      </c>
      <c r="BD48" s="2"/>
      <c r="BE48" s="2"/>
    </row>
    <row r="49" spans="1:57" x14ac:dyDescent="0.25">
      <c r="A49" s="5"/>
      <c r="B49" s="5"/>
      <c r="C49" s="5"/>
      <c r="D49" s="2" t="s">
        <v>132</v>
      </c>
      <c r="E49" s="2"/>
      <c r="F49" s="2"/>
      <c r="G49" s="2"/>
      <c r="H49" s="2"/>
      <c r="I49" s="2"/>
      <c r="J49" s="2">
        <v>2</v>
      </c>
      <c r="K49" s="2">
        <v>2</v>
      </c>
      <c r="L49" s="2">
        <v>2</v>
      </c>
      <c r="M49" s="2">
        <v>2</v>
      </c>
      <c r="N49" s="2">
        <v>2</v>
      </c>
      <c r="O49" s="2">
        <v>2</v>
      </c>
      <c r="P49" s="2">
        <v>2</v>
      </c>
      <c r="Q49" s="2">
        <v>2</v>
      </c>
      <c r="R49" s="2">
        <v>2</v>
      </c>
      <c r="S49" s="2">
        <v>2</v>
      </c>
      <c r="T49" s="2">
        <v>2</v>
      </c>
      <c r="U49" s="2">
        <v>2</v>
      </c>
      <c r="V49" s="2"/>
      <c r="W49" s="2"/>
      <c r="X49" s="2"/>
      <c r="Y49" s="2">
        <v>2</v>
      </c>
      <c r="Z49" s="2">
        <v>2</v>
      </c>
      <c r="AA49" s="2">
        <v>2</v>
      </c>
      <c r="AB49" s="2">
        <v>2</v>
      </c>
      <c r="AC49" s="2">
        <v>2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2</v>
      </c>
      <c r="AK49" s="2">
        <v>2</v>
      </c>
      <c r="AL49" s="2">
        <v>2</v>
      </c>
      <c r="AM49" s="2">
        <v>2</v>
      </c>
      <c r="AN49" s="2">
        <v>2</v>
      </c>
      <c r="AO49" s="2">
        <v>2</v>
      </c>
      <c r="AP49" s="2">
        <v>2</v>
      </c>
      <c r="AQ49" s="2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2">
        <v>2</v>
      </c>
      <c r="AX49" s="2">
        <v>2</v>
      </c>
      <c r="AY49" s="2">
        <v>2</v>
      </c>
      <c r="AZ49" s="2">
        <v>2</v>
      </c>
      <c r="BA49" s="2">
        <v>2</v>
      </c>
      <c r="BB49" s="2">
        <v>2</v>
      </c>
      <c r="BC49" s="2">
        <v>2</v>
      </c>
      <c r="BD49" s="2"/>
      <c r="BE49" s="2"/>
    </row>
    <row r="50" spans="1:57" x14ac:dyDescent="0.25">
      <c r="A50" s="5"/>
      <c r="B50" s="5"/>
      <c r="C50" s="5"/>
      <c r="D50" s="22" t="s">
        <v>134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>
        <v>2</v>
      </c>
      <c r="AF50" s="22">
        <v>2</v>
      </c>
      <c r="AG50" s="22">
        <v>2</v>
      </c>
      <c r="AH50" s="22">
        <v>2</v>
      </c>
      <c r="AI50" s="22">
        <v>2</v>
      </c>
      <c r="AJ50" s="22">
        <v>2</v>
      </c>
      <c r="AK50" s="22">
        <v>2</v>
      </c>
      <c r="AL50" s="22">
        <v>2</v>
      </c>
      <c r="AM50" s="22">
        <v>2</v>
      </c>
      <c r="AN50" s="22">
        <v>2</v>
      </c>
      <c r="AO50" s="63">
        <v>2</v>
      </c>
      <c r="AP50" s="63">
        <v>2</v>
      </c>
      <c r="AQ50" s="63">
        <v>2</v>
      </c>
      <c r="AR50" s="63">
        <v>2</v>
      </c>
      <c r="AS50" s="63"/>
      <c r="AT50" s="63"/>
      <c r="AU50" s="63">
        <v>2</v>
      </c>
      <c r="AV50" s="63">
        <v>2</v>
      </c>
      <c r="AW50" s="63">
        <v>2</v>
      </c>
      <c r="AX50" s="63">
        <v>2</v>
      </c>
      <c r="AY50" s="63">
        <v>2</v>
      </c>
      <c r="AZ50" s="63">
        <v>2</v>
      </c>
      <c r="BA50" s="22">
        <v>2</v>
      </c>
      <c r="BB50" s="22">
        <v>2</v>
      </c>
      <c r="BC50" s="63">
        <v>2</v>
      </c>
      <c r="BD50" s="68"/>
      <c r="BE50" s="68"/>
    </row>
    <row r="51" spans="1:57" x14ac:dyDescent="0.25">
      <c r="A51" s="5"/>
      <c r="B51" s="5"/>
      <c r="C51" s="5"/>
      <c r="D51" s="22" t="s">
        <v>156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>
        <v>1</v>
      </c>
      <c r="AJ51" s="23">
        <v>1</v>
      </c>
      <c r="AK51" s="23">
        <v>1</v>
      </c>
      <c r="AL51" s="23">
        <v>1</v>
      </c>
      <c r="AM51" s="23">
        <v>1</v>
      </c>
      <c r="AN51" s="23">
        <v>1</v>
      </c>
      <c r="AO51" s="23">
        <v>1</v>
      </c>
      <c r="AP51" s="23">
        <v>1</v>
      </c>
      <c r="AQ51" s="22"/>
      <c r="AR51" s="22"/>
      <c r="AS51" s="22"/>
      <c r="AT51" s="22"/>
      <c r="AU51" s="22"/>
      <c r="AV51" s="22"/>
      <c r="AW51" s="23">
        <v>1</v>
      </c>
      <c r="AX51" s="23">
        <v>1</v>
      </c>
      <c r="AY51" s="23">
        <v>1</v>
      </c>
      <c r="AZ51" s="23">
        <v>1</v>
      </c>
      <c r="BA51" s="23">
        <v>1</v>
      </c>
      <c r="BB51" s="23">
        <v>1</v>
      </c>
      <c r="BC51" s="23">
        <v>1</v>
      </c>
      <c r="BD51" s="69"/>
      <c r="BE51" s="69"/>
    </row>
    <row r="52" spans="1:57" x14ac:dyDescent="0.25">
      <c r="A52" s="5"/>
      <c r="B52" s="5"/>
      <c r="C52" s="5"/>
      <c r="D52" s="2" t="s">
        <v>151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 t="s">
        <v>152</v>
      </c>
      <c r="T52" s="2" t="s">
        <v>152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 t="s">
        <v>152</v>
      </c>
      <c r="AK52" s="2" t="s">
        <v>152</v>
      </c>
      <c r="AL52" s="2" t="s">
        <v>152</v>
      </c>
      <c r="AM52" s="2" t="s">
        <v>152</v>
      </c>
      <c r="AN52" s="2" t="s">
        <v>152</v>
      </c>
      <c r="AO52" s="2" t="s">
        <v>152</v>
      </c>
      <c r="AP52" s="2" t="s">
        <v>152</v>
      </c>
      <c r="AQ52" s="2"/>
      <c r="AR52" s="2"/>
      <c r="AS52" s="2"/>
      <c r="AT52" s="2"/>
      <c r="AU52" s="2"/>
      <c r="AV52" s="2"/>
      <c r="AW52" s="2"/>
      <c r="AX52" s="2"/>
      <c r="AY52" s="2" t="s">
        <v>152</v>
      </c>
      <c r="AZ52" s="2" t="s">
        <v>152</v>
      </c>
      <c r="BA52" s="2" t="s">
        <v>152</v>
      </c>
      <c r="BB52" s="2" t="s">
        <v>152</v>
      </c>
      <c r="BC52" s="2" t="s">
        <v>152</v>
      </c>
      <c r="BD52" s="2"/>
      <c r="BE52" s="2"/>
    </row>
    <row r="53" spans="1:57" x14ac:dyDescent="0.25">
      <c r="A53" s="5"/>
      <c r="B53" s="5"/>
      <c r="C53" s="5"/>
      <c r="D53" s="22" t="s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 t="s">
        <v>152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 t="s">
        <v>152</v>
      </c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"/>
      <c r="BE53" s="2"/>
    </row>
    <row r="54" spans="1:57" x14ac:dyDescent="0.25">
      <c r="A54" s="5"/>
      <c r="B54" s="5"/>
      <c r="C54" s="5"/>
      <c r="D54" s="2" t="s">
        <v>143</v>
      </c>
      <c r="E54" s="2">
        <f>SUM(E45:E51)</f>
        <v>3</v>
      </c>
      <c r="F54" s="2">
        <f t="shared" ref="F54:BC54" si="1">SUM(F45:F51)</f>
        <v>4</v>
      </c>
      <c r="G54" s="2">
        <f t="shared" si="1"/>
        <v>5</v>
      </c>
      <c r="H54" s="2">
        <f t="shared" si="1"/>
        <v>6</v>
      </c>
      <c r="I54" s="2">
        <f t="shared" si="1"/>
        <v>6</v>
      </c>
      <c r="J54" s="2">
        <f t="shared" si="1"/>
        <v>12</v>
      </c>
      <c r="K54" s="2">
        <f t="shared" si="1"/>
        <v>12</v>
      </c>
      <c r="L54" s="2">
        <f t="shared" si="1"/>
        <v>12</v>
      </c>
      <c r="M54" s="2">
        <f t="shared" si="1"/>
        <v>12</v>
      </c>
      <c r="N54" s="2">
        <f t="shared" si="1"/>
        <v>10</v>
      </c>
      <c r="O54" s="2">
        <f t="shared" si="1"/>
        <v>8</v>
      </c>
      <c r="P54" s="2">
        <f t="shared" si="1"/>
        <v>8</v>
      </c>
      <c r="Q54" s="2">
        <f t="shared" si="1"/>
        <v>8</v>
      </c>
      <c r="R54" s="2">
        <f t="shared" si="1"/>
        <v>8</v>
      </c>
      <c r="S54" s="2">
        <f t="shared" si="1"/>
        <v>10</v>
      </c>
      <c r="T54" s="2">
        <f t="shared" si="1"/>
        <v>10</v>
      </c>
      <c r="U54" s="2">
        <f t="shared" si="1"/>
        <v>10</v>
      </c>
      <c r="V54" s="2">
        <f t="shared" si="1"/>
        <v>10</v>
      </c>
      <c r="W54" s="2">
        <f t="shared" si="1"/>
        <v>10</v>
      </c>
      <c r="X54" s="2">
        <f t="shared" si="1"/>
        <v>10</v>
      </c>
      <c r="Y54" s="2">
        <f t="shared" si="1"/>
        <v>12</v>
      </c>
      <c r="Z54" s="2">
        <f t="shared" si="1"/>
        <v>12</v>
      </c>
      <c r="AA54" s="2">
        <f t="shared" si="1"/>
        <v>12</v>
      </c>
      <c r="AB54" s="2">
        <f t="shared" si="1"/>
        <v>12</v>
      </c>
      <c r="AC54" s="2">
        <f t="shared" si="1"/>
        <v>12</v>
      </c>
      <c r="AD54" s="2">
        <f t="shared" si="1"/>
        <v>10</v>
      </c>
      <c r="AE54" s="2">
        <f t="shared" si="1"/>
        <v>10</v>
      </c>
      <c r="AF54" s="2">
        <f t="shared" si="1"/>
        <v>10</v>
      </c>
      <c r="AG54" s="2">
        <f t="shared" si="1"/>
        <v>10</v>
      </c>
      <c r="AH54" s="2">
        <f t="shared" si="1"/>
        <v>10</v>
      </c>
      <c r="AI54" s="2">
        <f t="shared" ref="AI54:AN54" si="2">SUM(AI45:AI50)</f>
        <v>14</v>
      </c>
      <c r="AJ54" s="2">
        <f t="shared" si="2"/>
        <v>13</v>
      </c>
      <c r="AK54" s="2">
        <f t="shared" si="2"/>
        <v>12</v>
      </c>
      <c r="AL54" s="2">
        <f t="shared" si="2"/>
        <v>11</v>
      </c>
      <c r="AM54" s="2">
        <f t="shared" si="2"/>
        <v>10</v>
      </c>
      <c r="AN54" s="2">
        <f t="shared" si="2"/>
        <v>10</v>
      </c>
      <c r="AO54" s="2">
        <f t="shared" si="1"/>
        <v>11</v>
      </c>
      <c r="AP54" s="2">
        <f t="shared" si="1"/>
        <v>11</v>
      </c>
      <c r="AQ54" s="2">
        <f t="shared" si="1"/>
        <v>10</v>
      </c>
      <c r="AR54" s="2">
        <f t="shared" si="1"/>
        <v>10</v>
      </c>
      <c r="AS54" s="2">
        <f t="shared" si="1"/>
        <v>4</v>
      </c>
      <c r="AT54" s="2">
        <f t="shared" si="1"/>
        <v>4</v>
      </c>
      <c r="AU54" s="2">
        <f t="shared" si="1"/>
        <v>6</v>
      </c>
      <c r="AV54" s="2">
        <f t="shared" si="1"/>
        <v>6</v>
      </c>
      <c r="AW54" s="2">
        <f t="shared" si="1"/>
        <v>11</v>
      </c>
      <c r="AX54" s="2">
        <f t="shared" si="1"/>
        <v>11</v>
      </c>
      <c r="AY54" s="2">
        <f t="shared" si="1"/>
        <v>7</v>
      </c>
      <c r="AZ54" s="2">
        <f t="shared" si="1"/>
        <v>7</v>
      </c>
      <c r="BA54" s="2">
        <f t="shared" si="1"/>
        <v>7</v>
      </c>
      <c r="BB54" s="2">
        <f t="shared" si="1"/>
        <v>7</v>
      </c>
      <c r="BC54" s="2">
        <f t="shared" si="1"/>
        <v>11</v>
      </c>
      <c r="BD54" s="2"/>
      <c r="BE54" s="2"/>
    </row>
    <row r="55" spans="1:5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1"/>
    </row>
    <row r="56" spans="1:5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1"/>
    </row>
    <row r="57" spans="1:5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1"/>
    </row>
    <row r="58" spans="1:5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"/>
      <c r="B59" s="1"/>
      <c r="C59" s="1"/>
      <c r="D59" s="2"/>
      <c r="E59" s="2" t="s">
        <v>130</v>
      </c>
      <c r="F59" s="2" t="s">
        <v>131</v>
      </c>
      <c r="G59" s="2" t="s">
        <v>133</v>
      </c>
      <c r="H59" s="2" t="s">
        <v>132</v>
      </c>
      <c r="I59" s="2" t="s">
        <v>134</v>
      </c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5">
      <c r="A60" s="1"/>
      <c r="B60" s="1"/>
      <c r="C60" s="1"/>
      <c r="D60" s="2" t="s">
        <v>135</v>
      </c>
      <c r="E60" s="2">
        <v>0</v>
      </c>
      <c r="F60" s="2">
        <v>1</v>
      </c>
      <c r="G60" s="2">
        <v>1</v>
      </c>
      <c r="H60" s="2">
        <v>1</v>
      </c>
      <c r="I60" s="2">
        <v>1</v>
      </c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5">
      <c r="A61" s="1"/>
      <c r="B61" s="1"/>
      <c r="C61" s="1"/>
      <c r="D61" s="2" t="s">
        <v>136</v>
      </c>
      <c r="E61" s="2">
        <v>4</v>
      </c>
      <c r="F61" s="2">
        <v>1</v>
      </c>
      <c r="G61" s="2">
        <v>1</v>
      </c>
      <c r="H61" s="2">
        <v>1</v>
      </c>
      <c r="I61" s="2">
        <v>1</v>
      </c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</sheetData>
  <mergeCells count="7">
    <mergeCell ref="A35:A42"/>
    <mergeCell ref="A25:A33"/>
    <mergeCell ref="A4:BE4"/>
    <mergeCell ref="E5:BD5"/>
    <mergeCell ref="A13:A17"/>
    <mergeCell ref="A8:A11"/>
    <mergeCell ref="A19:A23"/>
  </mergeCells>
  <pageMargins left="0.2" right="0.2" top="0.75" bottom="0.75" header="0.3" footer="0.3"/>
  <pageSetup paperSize="17" scale="71" fitToHeight="0" orientation="landscape" r:id="rId1"/>
  <headerFooter>
    <oddHeader>&amp;L&amp;T&amp;C&amp;G &amp;R&amp;D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CP1</vt:lpstr>
      <vt:lpstr>CP1 + CP2</vt:lpstr>
      <vt:lpstr>CP2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Ritendra</dc:creator>
  <cp:lastModifiedBy>Ritendra Bhattacharya</cp:lastModifiedBy>
  <cp:lastPrinted>2018-03-14T12:50:08Z</cp:lastPrinted>
  <dcterms:created xsi:type="dcterms:W3CDTF">2013-12-24T06:42:47Z</dcterms:created>
  <dcterms:modified xsi:type="dcterms:W3CDTF">2018-11-27T18:54:53Z</dcterms:modified>
</cp:coreProperties>
</file>